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1"/>
  <workbookPr defaultThemeVersion="124226"/>
  <mc:AlternateContent xmlns:mc="http://schemas.openxmlformats.org/markup-compatibility/2006">
    <mc:Choice Requires="x15">
      <x15ac:absPath xmlns:x15ac="http://schemas.microsoft.com/office/spreadsheetml/2010/11/ac" url="/Users/mattias/Downloads/"/>
    </mc:Choice>
  </mc:AlternateContent>
  <xr:revisionPtr revIDLastSave="0" documentId="8_{7B60A275-D484-FF4C-8D67-0C7CF033F941}" xr6:coauthVersionLast="47" xr6:coauthVersionMax="47" xr10:uidLastSave="{00000000-0000-0000-0000-000000000000}"/>
  <bookViews>
    <workbookView xWindow="36840" yWindow="500" windowWidth="33560" windowHeight="21120" activeTab="1" xr2:uid="{00000000-000D-0000-FFFF-FFFF00000000}"/>
  </bookViews>
  <sheets>
    <sheet name="Scope details" sheetId="6" r:id="rId1"/>
    <sheet name="Scope Costs" sheetId="7" r:id="rId2"/>
    <sheet name="Tariefkaart" sheetId="5" r:id="rId3"/>
    <sheet name="Supplier info"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1" i="7" l="1"/>
  <c r="B89" i="7"/>
  <c r="B88" i="7"/>
  <c r="B87" i="7"/>
  <c r="B86" i="7"/>
  <c r="B84" i="7"/>
  <c r="B81" i="7"/>
  <c r="B80" i="7"/>
  <c r="B79" i="7"/>
  <c r="B78" i="7"/>
  <c r="B77" i="7"/>
  <c r="B76" i="7"/>
  <c r="B75" i="7"/>
  <c r="B74" i="7"/>
  <c r="B71" i="7"/>
  <c r="B70" i="7"/>
  <c r="B69" i="7"/>
  <c r="B67" i="7"/>
  <c r="B66" i="7"/>
  <c r="B65" i="7"/>
  <c r="B61" i="7"/>
  <c r="B60" i="7"/>
  <c r="B59" i="7"/>
  <c r="B57" i="7"/>
  <c r="B56" i="7"/>
  <c r="B52" i="7"/>
  <c r="B51" i="7"/>
  <c r="B50" i="7"/>
  <c r="B49" i="7"/>
  <c r="B48" i="7"/>
  <c r="B47" i="7"/>
  <c r="B46" i="7"/>
  <c r="B42" i="7"/>
  <c r="B41" i="7"/>
  <c r="B40" i="7"/>
  <c r="B37" i="7"/>
  <c r="B33" i="7"/>
  <c r="B32" i="7"/>
  <c r="B27" i="3"/>
  <c r="B25" i="7" l="1"/>
  <c r="B24" i="7"/>
  <c r="B23" i="7"/>
  <c r="B22" i="7"/>
  <c r="B21" i="7"/>
  <c r="B20" i="7"/>
  <c r="B19" i="7"/>
  <c r="B18" i="7"/>
  <c r="B16" i="7"/>
  <c r="B15" i="7"/>
  <c r="B14" i="7"/>
  <c r="B13" i="7"/>
  <c r="B12" i="7"/>
  <c r="B11" i="7"/>
  <c r="B10" i="7"/>
  <c r="B9" i="7"/>
  <c r="B8" i="7"/>
  <c r="B6" i="7"/>
  <c r="B5" i="7"/>
  <c r="B4" i="7"/>
  <c r="B92" i="7" l="1"/>
  <c r="B17" i="7"/>
  <c r="B3" i="7"/>
  <c r="C73" i="6"/>
  <c r="C83" i="6"/>
  <c r="C64" i="6"/>
  <c r="C55" i="6"/>
  <c r="C45" i="6"/>
  <c r="C36" i="6"/>
  <c r="C27" i="6"/>
  <c r="C18" i="6"/>
  <c r="B7" i="7"/>
  <c r="D83" i="7"/>
  <c r="D73" i="7"/>
  <c r="D64" i="7"/>
  <c r="D55" i="7"/>
  <c r="D45" i="7"/>
  <c r="D36" i="7"/>
  <c r="D27" i="7"/>
  <c r="D18" i="7"/>
  <c r="D83" i="6"/>
  <c r="D73" i="6"/>
  <c r="D64" i="6"/>
  <c r="D55" i="6"/>
  <c r="D45" i="6"/>
  <c r="D36" i="6"/>
  <c r="D27" i="6"/>
  <c r="D18" i="6"/>
  <c r="B99" i="7" l="1"/>
</calcChain>
</file>

<file path=xl/sharedStrings.xml><?xml version="1.0" encoding="utf-8"?>
<sst xmlns="http://schemas.openxmlformats.org/spreadsheetml/2006/main" count="432" uniqueCount="238">
  <si>
    <t xml:space="preserve">Scope of Work 2024 </t>
  </si>
  <si>
    <t>Omschrijving</t>
  </si>
  <si>
    <t>Jaarlijks # BELUX</t>
  </si>
  <si>
    <t>Jaarlijks # NL</t>
  </si>
  <si>
    <t>Voorstel agency team invulling per onderdeel</t>
  </si>
  <si>
    <t>Client Lead</t>
  </si>
  <si>
    <t>Account Director</t>
  </si>
  <si>
    <t>Account manager</t>
  </si>
  <si>
    <t>Senior Project Manager</t>
  </si>
  <si>
    <t>Project Coordinator</t>
  </si>
  <si>
    <t>Strategy Director</t>
  </si>
  <si>
    <t>Creative Strategist</t>
  </si>
  <si>
    <t>Creative Director</t>
  </si>
  <si>
    <t>Creative Lead (art &amp; copy)</t>
  </si>
  <si>
    <t>Senior Creative (art &amp; copy)</t>
  </si>
  <si>
    <t>Creative (art &amp; copy)</t>
  </si>
  <si>
    <t>Motion Design</t>
  </si>
  <si>
    <t>Digital Designer</t>
  </si>
  <si>
    <r>
      <t>DTP (</t>
    </r>
    <r>
      <rPr>
        <sz val="11"/>
        <color theme="1"/>
        <rFont val="Calibri"/>
        <family val="2"/>
        <scheme val="minor"/>
      </rPr>
      <t>inkoop) &amp; Design</t>
    </r>
  </si>
  <si>
    <t>Copywriter NL</t>
  </si>
  <si>
    <t>3rd party (creatieve productie of andere)</t>
  </si>
  <si>
    <t>Strategie (advies) BeNeLux</t>
  </si>
  <si>
    <t>We zijn een belangrijke speler in de Benelux luxury beauty markt die graag een Strategisch creatief bureau aan haar zijde heeft om onze positie in de markt te versterken als 'preferred omnichannel choice' voor high-end schoonheids producten, voor een brede Benelux doelgroep. Onze Marketing Communicatie &amp; Brand strategie, als ook de productie van onze (lokale) campagnes dienen bij te dragen aan deze visie, op een consistente wijze en altijd op basis van de nodige data en customer insights &amp; trends.</t>
  </si>
  <si>
    <t>Campagnes</t>
  </si>
  <si>
    <t>+/- 4 (Quaterly) meetings</t>
  </si>
  <si>
    <t>Learning agenda</t>
  </si>
  <si>
    <t>Op basis van learnings een agenda bepalen met plan van aanpak hoe e.e.a. in de toekomst anders/beter kan</t>
  </si>
  <si>
    <t>Overige projecten</t>
  </si>
  <si>
    <t>Tbd</t>
  </si>
  <si>
    <t>Concept BeNeLux</t>
  </si>
  <si>
    <t>Valentijn</t>
  </si>
  <si>
    <t>Een BENELUX campagneconcept dat de romantische sfeer van Valentijnsdag weerspiegelt en naadloos aansluit op ons merk, met een geïntegreerde uitrol die zowel online als offline kan worden toegepast (uitgewerkt framework). Rekeninghoudende met lopende promoties gelinkt aan deze campagne en hoe we deze in alle materiaal kunnen uitzetten. Belangrijk: Het gaat hier om een gifting campagne = een nationaal moment waarop men op zoek is naar cadeau(inspiratie)</t>
  </si>
  <si>
    <t>1 Benelux concept</t>
  </si>
  <si>
    <t>Int Womensday</t>
  </si>
  <si>
    <t>Een inspirerend en empowerend BENELUX concept dat rekening houdt met de wereldwijde initiatieven die die dag worden omarmd. Belangrijk: hier zijn geen promoties bij betrokken. Het gaat dus over een 100% branding campagne gelinkt aan deze top topical. Originaliteit, inclusiviteit en een positieve boodschap zijn hierbij van essentieel belang</t>
  </si>
  <si>
    <t>BYBB (Bring Your Bottle Back)</t>
  </si>
  <si>
    <t>Het actiemechanisme bestaat eruit dat klanten lege beautyproducten kunnen inleveren in alle parfumerieën BENELUX, in ruil ontvangt de klant een korting op een nieuw aangekocht product. We verwachten hier 1 BENELUX visueel concept, dat we kunnen uitrollen op alle materiaal (eigen kanalen, zoals e-mail, folder, POS, ... maar ook voor de O+O mediacampagne)</t>
  </si>
  <si>
    <t>Moederdag &amp; Vaderdag</t>
  </si>
  <si>
    <t>BENELUX campagneconcept voor beide gifting momenten, met een geïntegreerde uitrol die zowel online als offline kan worden toegepast (uitgewerkt framework). Rekeninghoudend met lopende promoties gelinkt aan deze campagne en hoe we deze in alle materialen kunnen uitzetten.</t>
  </si>
  <si>
    <t>Supplier Event</t>
  </si>
  <si>
    <t>Een Benelux creatief concept voor het jaarlijks Supplier Event waar de strategie van ICI PARIS XL gedeeld wordt met de Benelux leveranciers door de directie aan de hand van een presentatie, interviews, video's enz.</t>
  </si>
  <si>
    <t>Brand campagne</t>
  </si>
  <si>
    <t>Benelux campagne met als doel onze Brand ICI PARIS XL te versterken. (brand invulling, niet per se gelinkt aan een key gifting periode bvb)</t>
  </si>
  <si>
    <t>Black Friday</t>
  </si>
  <si>
    <t>Black Friday is het meest gekende promotioneel event van het jaar. Deze campagne richt zich dan ook volledig op het uitzetten van exclusieve promo's en deals. We verwachten hier een BENELUX visueel concept om de buzz rond Black Friday volledig te benutten en om tussen de massa uit te springen.</t>
  </si>
  <si>
    <t>EndOfYear (EOY)</t>
  </si>
  <si>
    <t xml:space="preserve">EOY is de meest belangrijke campagne van het jaar, duurtijd: 4 weken. We verwachten hier een volledig BENELUX campagneconcept, gebasseerd op strategische insights met een volledige uitrol op kanaalniveau. </t>
  </si>
  <si>
    <t xml:space="preserve">Overige Projecten </t>
  </si>
  <si>
    <t>Kleine aanvragen + strategische ad hoc projecten</t>
  </si>
  <si>
    <t>+/- 4 (tbd)</t>
  </si>
  <si>
    <t>Uitwerking Campagnes &amp; Ongoing BeNeLux</t>
  </si>
  <si>
    <t>Valentijn - total</t>
  </si>
  <si>
    <t>Ontwikkeling strategisch concept voor Valentijncampagne welke doorvertaald kan worden naar alle owned and paid media inzet</t>
  </si>
  <si>
    <t>*Radio</t>
  </si>
  <si>
    <t>Creatie van VO &amp; regeling voor opname voor alle BNL radiospots (10-15").</t>
  </si>
  <si>
    <t>*TV commercial</t>
  </si>
  <si>
    <t xml:space="preserve">Volledige productie BNL TVC inclusief bijhorende VO &amp; regeling voor opname. Lengte TVC schommelt tussen 10-25", afhankelijk van campagneperiode en inzet </t>
  </si>
  <si>
    <t>*(D) OOH</t>
  </si>
  <si>
    <t>Opmaak &amp; creatie voor alle (D)OOH uitingen die nodig zijn per campagneperiode, rekeninghoudende met de learnings vanuit de mediaregie.</t>
  </si>
  <si>
    <t>*(Online) video</t>
  </si>
  <si>
    <t xml:space="preserve">Afgeleide van de TVC (15"), aangepast aan kanaal </t>
  </si>
  <si>
    <t>*Paid online media assets (display)</t>
  </si>
  <si>
    <t>Opmaak &amp; creatie van alle display uitingen per campagneperiode, volgens verschillende afmetingen</t>
  </si>
  <si>
    <t>*Paid online media assets (social)</t>
  </si>
  <si>
    <t>Meta + Snapchat uiting, aangepast aan kanaal</t>
  </si>
  <si>
    <t>*Leaflet (incidenteel)</t>
  </si>
  <si>
    <t>Incidenteel van toepassing  bij afwezigheid interne vormgever, A5 promotie folder met 8 pagina's.</t>
  </si>
  <si>
    <t xml:space="preserve">* Other local creation </t>
  </si>
  <si>
    <t>Afhankelijk van mediaplan</t>
  </si>
  <si>
    <t>Int Womensday - total</t>
  </si>
  <si>
    <t>Uitwerking strategisch concept naar eigen middelen + mediakanalen die voor deze campagne worden ingezet (POMC)</t>
  </si>
  <si>
    <t>*Leaflet</t>
  </si>
  <si>
    <t>Bring Your Bottle Back (BYBB) - total</t>
  </si>
  <si>
    <t>POMC assets (display + social) + (D)OOH + RADIO (afhankelijk van mediaplan)</t>
  </si>
  <si>
    <t>Uitwerking strategisch concept naar eigen middelen + mediakanalen die voor deze campagne worden ingezet (TV, RADIO, OOH, POMC)</t>
  </si>
  <si>
    <t>Incidenteel van toepassing  bij afwezigheid interne vormgever, A5 promotie folder met 12 pagina's.</t>
  </si>
  <si>
    <t>Supplier Event (incidenteel)</t>
  </si>
  <si>
    <t>Uitwerking creatief concept en productie naar presentatie, interviews, video's, spreker, ...</t>
  </si>
  <si>
    <t>NVT</t>
  </si>
  <si>
    <t>Incidenteel van toepassing  bij afwezigheid interne vormgever, A5 promotie folder met 4 pagina's.</t>
  </si>
  <si>
    <t>EOY</t>
  </si>
  <si>
    <t>Incidenteel van toepassing  bij afwezigheid interne vormgever, A5 promotie folder met 16 pagina's.</t>
  </si>
  <si>
    <t>Overige Projecten</t>
  </si>
  <si>
    <t>Ongoing (incl. paid media creatie)</t>
  </si>
  <si>
    <t>Creative assets: ongoing suppliers campaigns, digital flyer campaigns, ongoing performance campaigns &amp; GOBe campaigns</t>
  </si>
  <si>
    <t xml:space="preserve">*Paid online media assets (social) </t>
  </si>
  <si>
    <t>/</t>
  </si>
  <si>
    <t>Content/Overig</t>
  </si>
  <si>
    <t>Brand building</t>
  </si>
  <si>
    <t>Samenwerking</t>
  </si>
  <si>
    <t>Hoe zien jullie de gepresteerde uren op meetings / verplaatsingen buiten campagne-context om?
Bvb reguliere status updates, review momenten - en dit zowel fysiek als digitaal, inclusief verplaatsing (naar Vilvoorde, Renswoude, of Breda)</t>
  </si>
  <si>
    <t>CRM</t>
  </si>
  <si>
    <t>(out of scope - different tender)</t>
  </si>
  <si>
    <t>DM Nederland</t>
  </si>
  <si>
    <t>DM Belgie</t>
  </si>
  <si>
    <t>eDM Nederland</t>
  </si>
  <si>
    <t>eDM Belgie</t>
  </si>
  <si>
    <t>Totale kosten per onderdeel</t>
  </si>
  <si>
    <t>Jaarlijks #BELUX</t>
  </si>
  <si>
    <t>Jaarlijks #  NL</t>
  </si>
  <si>
    <t xml:space="preserve">Campagnes overall </t>
  </si>
  <si>
    <t xml:space="preserve">Learning agenda </t>
  </si>
  <si>
    <t>BYBB</t>
  </si>
  <si>
    <t>Overige Projecten (kleine aanvragen + strategische ad hoc projecten)</t>
  </si>
  <si>
    <t>4 (tbd)</t>
  </si>
  <si>
    <t xml:space="preserve">Uitwerking Campagnes &amp; Ongoing </t>
  </si>
  <si>
    <r>
      <t>Valentijn - total</t>
    </r>
    <r>
      <rPr>
        <b/>
        <sz val="14"/>
        <color rgb="FFFF0000"/>
        <rFont val="Calibri"/>
        <family val="2"/>
        <scheme val="minor"/>
      </rPr>
      <t xml:space="preserve"> </t>
    </r>
  </si>
  <si>
    <t>*Leaflet 8 pagina's A5</t>
  </si>
  <si>
    <t>*Leaflet 12 pagina's A5</t>
  </si>
  <si>
    <t>*Leaflet 4 pagina's A5</t>
  </si>
  <si>
    <t>*Leaflet 16 pagina's A5</t>
  </si>
  <si>
    <t>TOTAAL excl. Inkoop 3rd parties (fotograaf, styliste, etc.), incl. PM</t>
  </si>
  <si>
    <t>Tariefkaart</t>
  </si>
  <si>
    <t>Functieomschrijving dedicated IPXL Team</t>
  </si>
  <si>
    <t>Uurtarief</t>
  </si>
  <si>
    <t>Comments</t>
  </si>
  <si>
    <t>Business Director</t>
  </si>
  <si>
    <t>Accountmanager</t>
  </si>
  <si>
    <t>Creative</t>
  </si>
  <si>
    <t>Senior Producer</t>
  </si>
  <si>
    <t>Producer</t>
  </si>
  <si>
    <t>Functieomschrijving ad hoc extra diensten</t>
  </si>
  <si>
    <t>DTP (inkoop) &amp; Design</t>
  </si>
  <si>
    <t>Copywriter FR</t>
  </si>
  <si>
    <t>3rd partij (externe creatieve productie. etc)</t>
  </si>
  <si>
    <t>Op aanvraag ntb per leverancier</t>
  </si>
  <si>
    <t>Rechtstreekse doorgefacturatie aan IPXL - hier kan en mag geen commissie op genomen worden. Keuze partijen altijd in gezamenlijk overleg (ifv kwaliteit/consistentie garanderen)</t>
  </si>
  <si>
    <r>
      <t xml:space="preserve">   Leveranciersinformatieformulier 
</t>
    </r>
    <r>
      <rPr>
        <b/>
        <sz val="20"/>
        <color rgb="FFFF0000"/>
        <rFont val="Calibri"/>
        <family val="2"/>
        <scheme val="minor"/>
      </rPr>
      <t>Benchmark Creatief Bureau IPXL Benelux</t>
    </r>
  </si>
  <si>
    <t>Bedrijfsinformatie</t>
  </si>
  <si>
    <t>Bedrijfsnaam (inclusief rechtsvorm)</t>
  </si>
  <si>
    <t>Adres</t>
  </si>
  <si>
    <t>Postcode</t>
  </si>
  <si>
    <t>Stad</t>
  </si>
  <si>
    <t>Land</t>
  </si>
  <si>
    <t>Website URL</t>
  </si>
  <si>
    <t>Algemeen e-mailadres</t>
  </si>
  <si>
    <t>KvK-nummer</t>
  </si>
  <si>
    <t>BTW-nummer</t>
  </si>
  <si>
    <t>Naam moederbedrijf (indien van toepassing)</t>
  </si>
  <si>
    <t>Bedrijfseigenaar (prive, publiek, bank, venture capital, andere)</t>
  </si>
  <si>
    <t>Jaar van oprichting</t>
  </si>
  <si>
    <t>Aantal medewerkers in dienst</t>
  </si>
  <si>
    <t>Contactinformatie</t>
  </si>
  <si>
    <t>Contactpersoon</t>
  </si>
  <si>
    <t>Functie</t>
  </si>
  <si>
    <t xml:space="preserve">E-mailadres </t>
  </si>
  <si>
    <t>Telefoonnummer</t>
  </si>
  <si>
    <t xml:space="preserve">Mobiel telefoonnummer </t>
  </si>
  <si>
    <t>Tijden waarop bereikbaar</t>
  </si>
  <si>
    <t>Achtergrondinformatie</t>
  </si>
  <si>
    <t>Geef een gedetailleerde omschrijving van uw onderneming</t>
  </si>
  <si>
    <t>Geef een gedetailleerde omschrijving van de door uw onderneming te leveren producten en/of diensten. Eventueel kuint u een separaat document toevoegen.</t>
  </si>
  <si>
    <t>Som op aan welke relevante certificeringen uw onderneming voldoet. U dient geldige en recente kopieën van de certificaten als separate bijlage toe te voegen.</t>
  </si>
  <si>
    <t>Geef de totale jaaromzet van het laatste hele boekjaar in Euro's aan</t>
  </si>
  <si>
    <t>Geef aan of uw onderneming al activiteiten verricht voor ASW en zo ja, welke activiteiten dat zijn en wat de bijbehorende laatste jaaromzet is.</t>
  </si>
  <si>
    <t>Jaaromzet</t>
  </si>
  <si>
    <t>Activiteit 1</t>
  </si>
  <si>
    <t>Activiteit 2</t>
  </si>
  <si>
    <t>Activiteit 3</t>
  </si>
  <si>
    <t>Activiteit 4</t>
  </si>
  <si>
    <t>Geef uw marktaandeel aan, inclusief een omschrijving van de markt waar u bij de berekening vanuit bent gegaan.</t>
  </si>
  <si>
    <t>Geef aan welke  ondernemingen u ziet als directe concurrent. U dient minimaal 2 concurrenten op te geven. Benoem hun sterkes en zwaktes.</t>
  </si>
  <si>
    <t>Concurrent 1</t>
  </si>
  <si>
    <t>Concurrent 2</t>
  </si>
  <si>
    <t>Concurrent 3</t>
  </si>
  <si>
    <t>Naam concurrent</t>
  </si>
  <si>
    <t>Sterktes en zwaktes</t>
  </si>
  <si>
    <t>Benoem uw top 3 aan klanten - qua omzet - over laatste hele boekjaar</t>
  </si>
  <si>
    <t>Top 1 klant</t>
  </si>
  <si>
    <t>Top 2 klant</t>
  </si>
  <si>
    <t>Top 3 klant</t>
  </si>
  <si>
    <t>Naam klant</t>
  </si>
  <si>
    <t>Welke plek - qua omzet - neemt ASW met deze aanvraag in binnen uw klantportfolio.</t>
  </si>
  <si>
    <t xml:space="preserve">Geef hier aan wat de sterke en zwakke punten zijn van uw onderneming. </t>
  </si>
  <si>
    <t>Motiveer waarom u vindt dat uw onderneming geschikt is voor de levering van de gevraagde producten en/of diensten aan ASW.</t>
  </si>
  <si>
    <t>Vul in de tabellen de gevraagde gegevens in. U dient minimaal drie referentie op te geven. De omvang en aard van de geleverde producten en/of diensten dient vergelijkbaar te zijn met deze tender. De samenwerking mag niet ouder zijn dan 3 jaar.</t>
  </si>
  <si>
    <t>Referentiebedrijf 1</t>
  </si>
  <si>
    <t>Referentiebedrijf 2</t>
  </si>
  <si>
    <t>Referentiebedrijf 3</t>
  </si>
  <si>
    <t>Bedrijfsnaam</t>
  </si>
  <si>
    <t>Omzet</t>
  </si>
  <si>
    <t>Beschrijving samenwerking</t>
  </si>
  <si>
    <t>Naam en functie contactpersoon</t>
  </si>
  <si>
    <t>Telefoonnummer contactpersoon</t>
  </si>
  <si>
    <t>E-mailadres contactpersoon</t>
  </si>
  <si>
    <t>www.happiness-anywhere.com</t>
  </si>
  <si>
    <t xml:space="preserve">amsterdam@happiness-anywhere.com </t>
  </si>
  <si>
    <t>Belgie: 70 - NL: 5</t>
  </si>
  <si>
    <t>Iris Minnema</t>
  </si>
  <si>
    <t>iris@happiness-anywhere.com</t>
  </si>
  <si>
    <t>Tussen 08.00 en 20.00 uur</t>
  </si>
  <si>
    <t>Zie onze volledige Credentials die we hebben bijgevoegd. Dit deck geeft een goed overzicht van onze onderneming, het werk dat we doen, de manier waarop we werken en de creatieve campagnes/oplossingen die we onze klanten leveren.</t>
  </si>
  <si>
    <t>Andere</t>
  </si>
  <si>
    <t>The Happiness Company BV</t>
  </si>
  <si>
    <t>Bedenken van creatieve concepten en deze vertalen naar een 360° Benelux mediaplan met online en offline marketingmaterialen. (Dit betreft de strategie sessies waarin overall bepaald wordt hoe het marketingplan van de desbetreffende periode eruit komt te zien, de overall aanpak, bijsturen van de vooraf bepaalde strategie waar nodig…. Het betreft strategisch sparren hoe we dat marketingplan vervolgens uit gaan voeren (met welke middelen).</t>
  </si>
  <si>
    <t>We hebben een deck bijgevoegd met een uitleg van de team structuur die we voorstellen en de manier van werken. Maar dit stemmen we graag verder af op het moment dat we gaan samenwerken.</t>
  </si>
  <si>
    <t>Zie hieronder. Onze aanpak voor Brand Building is altijd afgestemd op de brand challenges en objectives van de klant. Het een en ander is gecovered in de manier waarop we willen samenwerken en de manier waarop we projecten aanvliegen - maar voor een meer uitgewerkt plan is in iedere geval een gesprek en meer diepgande achtergrond informatie nodig.</t>
  </si>
  <si>
    <t xml:space="preserve">Happiness Amsterdam BV / Happiness Brussels BV </t>
  </si>
  <si>
    <t>Haarlemmerweg 319A / Steenkaai 42</t>
  </si>
  <si>
    <t>Amsterdam / Vilvoorde</t>
  </si>
  <si>
    <t xml:space="preserve">1051 LG /  1800 </t>
  </si>
  <si>
    <t>Nederland /  Belgie</t>
  </si>
  <si>
    <t>Brussel: 2005 / Amsterdam 2023</t>
  </si>
  <si>
    <t>Happiness Brussels &amp; Amsterdam</t>
  </si>
  <si>
    <t>Zie alle documenten in bijlage.</t>
  </si>
  <si>
    <t>Marktplaats</t>
  </si>
  <si>
    <t>Lead Brand Agency - full service</t>
  </si>
  <si>
    <t>eveline.eberhardt@adevinta.com</t>
  </si>
  <si>
    <t>Eveline Eberhardt</t>
  </si>
  <si>
    <t>CEO/Business Partner</t>
  </si>
  <si>
    <t>700K</t>
  </si>
  <si>
    <t>Quick</t>
  </si>
  <si>
    <t>VOO</t>
  </si>
  <si>
    <t>SPA</t>
  </si>
  <si>
    <r>
      <rPr>
        <b/>
        <sz val="11"/>
        <rFont val="Calibri"/>
        <family val="2"/>
        <scheme val="minor"/>
      </rPr>
      <t>Onze unieke 'Happiness Anywhere' aanpak</t>
    </r>
    <r>
      <rPr>
        <sz val="11"/>
        <rFont val="Calibri"/>
        <family val="2"/>
        <scheme val="minor"/>
      </rPr>
      <t xml:space="preserve"> maakt ons de ideale kandidaat voor het behandelen van verschillende markten met een  (3 talig) en volledig geintegreerd team: 
1) we bieden een naadloze aansluiting en uitwerking van alle concepten en assets voor de benodigde markten doordat er geen 'communication gap' is in het team van markt tot markt.
2) onze interne afdelingen en productie capabilities geven ons de mogelijkheid om snel te schakelen en een grote hoeveelheid werk tegelijkertijd aan te kunnen (we kunnen upscalen en downscalen wanneer nodig).
3) ons track record met het behandelen van Brands met complexe roll out en 'end to end' delivery.
4) onze bewezen kwaliteiten m.b.t. het ontwikkelen van  succesvolle creatieve oplossingen - creativity that triggers business.
5) onze Happiness cultuur - waardoor het werken met Happiness, happiness trigert.</t>
    </r>
  </si>
  <si>
    <t>Per meeting</t>
  </si>
  <si>
    <t>1500K</t>
  </si>
  <si>
    <t>Lead Brand &amp; Performance agency - full service</t>
  </si>
  <si>
    <t>Delphine Lenel - Head of Advertising</t>
  </si>
  <si>
    <t>Delphine.Lenel@staff.voo.be</t>
  </si>
  <si>
    <t>+32496405751</t>
  </si>
  <si>
    <t>VOO Telecom</t>
  </si>
  <si>
    <t>0031 638224169</t>
  </si>
  <si>
    <t>Belangrijk: dit is een totaalbedrag zonder vermenigvuldiging van alle assets! Aangezien er ook geen formule in het bestand is opgenomen voor de vermenigvuldiging.</t>
  </si>
  <si>
    <t>Full service creative agency - Creative Consultancy
Voor een volledig overzicht: zie ons Happiness deck in bijlage (Credentails &amp; cases)</t>
  </si>
  <si>
    <t>De internationale netwerkbureaus, zoals VML, Publicis, BBDO, …</t>
  </si>
  <si>
    <t>Hun sterkte is de snelle toegang tot verschillende markten (NL naar België, …) common use of tools, … Het grote nadeel is dat het toch altijd aparte bureaus zijn, met een eigen cultuur, een eigen P&amp;L en op het "global" team op de klant na, weinig affiniteit met andere landen.</t>
  </si>
  <si>
    <t>De lokale bureaus die adhoc netwerken vormen (bv Headoffice in België)</t>
  </si>
  <si>
    <t>De new kids on the block : bv Joe Public</t>
  </si>
  <si>
    <t>Ze hebben de nieuwigheid van hun propositie die klassieke bureaus niet hebben. Maar door het menu-style aanbod van bv een Joe Public, zijn ze eerder georganiseerd om opdracht per opdracht aan een klant op te leveren aan competitieve prijzen (want ze moeten geen P&amp;L aanleggen en werken vaak met freelancers) dan op lange termijn continuiteit te garanderen.</t>
  </si>
  <si>
    <t>NL865279743B01 / BE0876.054.114</t>
  </si>
  <si>
    <t>Mélanie Decelle - Brand Equity &amp; Innovation Director</t>
  </si>
  <si>
    <t>m.decelle@spadel.com</t>
  </si>
  <si>
    <t>Ze hebben de agiliteit van een "kleiner" bureau, maar kunnen niet altijd op 1-2-3 klaar staan om een grote klant op te vangen en continuïteit in de service en productie op te vangen. Ze moeten ook om meerdere markten te kunnen servicen, op zoek naar andere onafhankelijke bureaus in het buitenland om samenerkingsvormen mee op te zetten. Daardoor kan bij de klant dan de indruk onstaan dat de bureaus in de andere markten er soms een beetje bijhangen.</t>
  </si>
  <si>
    <t>SPA &amp; BRU (Spadel)</t>
  </si>
  <si>
    <t>880K</t>
  </si>
  <si>
    <t>Dit is afhankelijk van de uiteindelijke omzet - dit is nu nog niet volledig zichtbaar/duidelijk.</t>
  </si>
  <si>
    <t>KVK 90328515 /  KBO 0876.054.114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</si>
</sst>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4" formatCode="_ &quot;€&quot;\ * #,##0.00_ ;_ &quot;€&quot;\ * \-#,##0.00_ ;_ &quot;€&quot;\ * &quot;-&quot;??_ ;_ @_ "/>
    <numFmt numFmtId="164" formatCode="_ [$€-413]\ * #,##0.00_ ;_ [$€-413]\ * \-#,##0.00_ ;_ [$€-413]\ * &quot;-&quot;??_ ;_ @_ "/>
    <numFmt numFmtId="165" formatCode="_(* #,##0.00_);_(* \(#,##0.00\);_(* &quot;-&quot;??_);_(@_)"/>
    <numFmt numFmtId="166" formatCode="[$€-2]\ #,##0;[Red]\-[$€-2]\ #,##0"/>
    <numFmt numFmtId="167" formatCode="&quot;€&quot;\ #,##0"/>
    <numFmt numFmtId="168" formatCode="&quot;€&quot;\ #,##0.00"/>
    <numFmt numFmtId="169" formatCode="_ &quot;€&quot;\ * #,##0.0_ ;_ &quot;€&quot;\ * \-#,##0.0_ ;_ &quot;€&quot;\ * &quot;-&quot;?_ ;_ @_ "/>
  </numFmts>
  <fonts count="28">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1"/>
      <color theme="0"/>
      <name val="Calibri"/>
      <family val="2"/>
      <scheme val="minor"/>
    </font>
    <font>
      <sz val="12"/>
      <name val="新細明體"/>
      <family val="1"/>
      <charset val="136"/>
    </font>
    <font>
      <b/>
      <sz val="20"/>
      <name val="Calibri"/>
      <family val="2"/>
      <scheme val="minor"/>
    </font>
    <font>
      <b/>
      <sz val="20"/>
      <color rgb="FFFF0000"/>
      <name val="Calibri"/>
      <family val="2"/>
      <scheme val="minor"/>
    </font>
    <font>
      <sz val="11"/>
      <name val="Calibri"/>
      <family val="2"/>
      <scheme val="minor"/>
    </font>
    <font>
      <sz val="11"/>
      <color indexed="8"/>
      <name val="Calibri"/>
      <family val="2"/>
      <scheme val="minor"/>
    </font>
    <font>
      <sz val="10"/>
      <name val="Arial"/>
      <family val="2"/>
    </font>
    <font>
      <sz val="11"/>
      <color rgb="FFFF0000"/>
      <name val="Calibri"/>
      <family val="2"/>
      <scheme val="minor"/>
    </font>
    <font>
      <u/>
      <sz val="11"/>
      <color theme="10"/>
      <name val="Calibri"/>
      <family val="2"/>
      <scheme val="minor"/>
    </font>
    <font>
      <sz val="11"/>
      <color rgb="FF000000"/>
      <name val="Calibri"/>
      <family val="2"/>
    </font>
    <font>
      <i/>
      <sz val="11"/>
      <color theme="1"/>
      <name val="Calibri"/>
      <family val="2"/>
      <scheme val="minor"/>
    </font>
    <font>
      <sz val="11"/>
      <color theme="0"/>
      <name val="Calibri"/>
      <family val="2"/>
      <scheme val="minor"/>
    </font>
    <font>
      <b/>
      <sz val="16"/>
      <color theme="1"/>
      <name val="Calibri"/>
      <family val="2"/>
      <scheme val="minor"/>
    </font>
    <font>
      <b/>
      <sz val="11"/>
      <color theme="0" tint="-0.34998626667073579"/>
      <name val="Calibri"/>
      <family val="2"/>
      <scheme val="minor"/>
    </font>
    <font>
      <sz val="11"/>
      <color theme="0" tint="-0.249977111117893"/>
      <name val="Calibri"/>
      <family val="2"/>
      <scheme val="minor"/>
    </font>
    <font>
      <sz val="12"/>
      <color theme="0" tint="-0.249977111117893"/>
      <name val="Calibri"/>
      <family val="2"/>
      <scheme val="minor"/>
    </font>
    <font>
      <b/>
      <sz val="14"/>
      <color rgb="FFFF0000"/>
      <name val="Calibri"/>
      <family val="2"/>
      <scheme val="minor"/>
    </font>
    <font>
      <b/>
      <sz val="11"/>
      <color rgb="FFFF0000"/>
      <name val="Calibri"/>
      <family val="2"/>
      <scheme val="minor"/>
    </font>
    <font>
      <b/>
      <sz val="11"/>
      <color rgb="FF000000"/>
      <name val="Calibri"/>
      <family val="2"/>
      <scheme val="minor"/>
    </font>
    <font>
      <sz val="11"/>
      <color rgb="FF000000"/>
      <name val="Calibri"/>
      <family val="2"/>
      <scheme val="minor"/>
    </font>
    <font>
      <i/>
      <sz val="11"/>
      <color rgb="FFFF0000"/>
      <name val="Calibri"/>
      <family val="2"/>
      <scheme val="minor"/>
    </font>
    <font>
      <b/>
      <sz val="11"/>
      <name val="Calibri"/>
      <family val="2"/>
      <scheme val="minor"/>
    </font>
    <font>
      <sz val="12"/>
      <color theme="1"/>
      <name val="Calibri"/>
      <family val="2"/>
      <scheme val="minor"/>
    </font>
    <font>
      <sz val="11"/>
      <color theme="1"/>
      <name val="Calibri (Body)"/>
    </font>
  </fonts>
  <fills count="14">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EB"/>
        <bgColor indexed="64"/>
      </patternFill>
    </fill>
    <fill>
      <patternFill patternType="solid">
        <fgColor rgb="FFBFBFBF"/>
        <bgColor rgb="FF000000"/>
      </patternFill>
    </fill>
    <fill>
      <patternFill patternType="solid">
        <fgColor rgb="FFFFFF00"/>
        <bgColor rgb="FF000000"/>
      </patternFill>
    </fill>
    <fill>
      <patternFill patternType="solid">
        <fgColor rgb="FFFFC000"/>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style="medium">
        <color indexed="64"/>
      </top>
      <bottom style="thin">
        <color indexed="64"/>
      </bottom>
      <diagonal/>
    </border>
    <border>
      <left style="medium">
        <color rgb="FF000000"/>
      </left>
      <right style="medium">
        <color rgb="FF000000"/>
      </right>
      <top style="thin">
        <color indexed="64"/>
      </top>
      <bottom style="medium">
        <color rgb="FF000000"/>
      </bottom>
      <diagonal/>
    </border>
  </borders>
  <cellStyleXfs count="5">
    <xf numFmtId="0" fontId="0" fillId="0" borderId="0"/>
    <xf numFmtId="44" fontId="3" fillId="0" borderId="0" applyFont="0" applyFill="0" applyBorder="0" applyAlignment="0" applyProtection="0"/>
    <xf numFmtId="0" fontId="5" fillId="0" borderId="0">
      <alignment vertical="center"/>
    </xf>
    <xf numFmtId="165" fontId="10" fillId="0" borderId="0" applyFont="0" applyFill="0" applyBorder="0" applyAlignment="0" applyProtection="0"/>
    <xf numFmtId="0" fontId="12" fillId="0" borderId="0" applyNumberFormat="0" applyFill="0" applyBorder="0" applyAlignment="0" applyProtection="0"/>
  </cellStyleXfs>
  <cellXfs count="202">
    <xf numFmtId="0" fontId="0" fillId="0" borderId="0" xfId="0"/>
    <xf numFmtId="0" fontId="0" fillId="0" borderId="0" xfId="0" applyAlignment="1">
      <alignment horizontal="center"/>
    </xf>
    <xf numFmtId="0" fontId="0" fillId="0" borderId="2" xfId="0" applyBorder="1" applyAlignment="1">
      <alignment vertical="center" wrapText="1"/>
    </xf>
    <xf numFmtId="0" fontId="8" fillId="0" borderId="2" xfId="2" applyFont="1" applyBorder="1" applyAlignment="1">
      <alignment vertical="center" wrapText="1"/>
    </xf>
    <xf numFmtId="0" fontId="9" fillId="0" borderId="2" xfId="0" applyFont="1" applyBorder="1" applyAlignment="1">
      <alignment vertical="center" wrapText="1"/>
    </xf>
    <xf numFmtId="0" fontId="4" fillId="4" borderId="2" xfId="0" applyFont="1" applyFill="1" applyBorder="1" applyAlignment="1">
      <alignment horizontal="center" vertical="center"/>
    </xf>
    <xf numFmtId="0" fontId="8" fillId="0" borderId="2" xfId="2" applyFont="1" applyBorder="1" applyAlignment="1">
      <alignment horizontal="right" vertical="center" wrapText="1"/>
    </xf>
    <xf numFmtId="164" fontId="3" fillId="2" borderId="2" xfId="0" applyNumberFormat="1" applyFont="1" applyFill="1" applyBorder="1" applyAlignment="1">
      <alignment horizontal="left" vertical="center"/>
    </xf>
    <xf numFmtId="0" fontId="3" fillId="0" borderId="2" xfId="0" applyFont="1" applyBorder="1" applyAlignment="1">
      <alignment vertical="center" wrapText="1"/>
    </xf>
    <xf numFmtId="0" fontId="4" fillId="4" borderId="2" xfId="2" applyFont="1" applyFill="1" applyBorder="1" applyAlignment="1" applyProtection="1">
      <alignment horizontal="center" vertical="center"/>
      <protection locked="0"/>
    </xf>
    <xf numFmtId="0" fontId="3" fillId="0" borderId="2" xfId="0" applyFont="1" applyBorder="1" applyAlignment="1">
      <alignment horizontal="right" vertical="center" wrapText="1"/>
    </xf>
    <xf numFmtId="0" fontId="0" fillId="0" borderId="2" xfId="0" applyBorder="1" applyAlignment="1">
      <alignment horizontal="left" vertical="center" wrapText="1"/>
    </xf>
    <xf numFmtId="0" fontId="3" fillId="0" borderId="2" xfId="0" applyFont="1" applyBorder="1" applyAlignment="1">
      <alignment horizontal="left" vertical="center" wrapText="1"/>
    </xf>
    <xf numFmtId="0" fontId="8" fillId="0" borderId="2" xfId="2" applyFont="1" applyBorder="1" applyAlignment="1">
      <alignment horizontal="left" vertical="center" wrapText="1"/>
    </xf>
    <xf numFmtId="0" fontId="8" fillId="0" borderId="3" xfId="2" applyFont="1" applyBorder="1" applyAlignment="1">
      <alignment horizontal="left" vertical="center" wrapText="1"/>
    </xf>
    <xf numFmtId="0" fontId="0" fillId="0" borderId="0" xfId="0" applyAlignment="1">
      <alignment wrapText="1"/>
    </xf>
    <xf numFmtId="164" fontId="8" fillId="2" borderId="2" xfId="2" applyNumberFormat="1" applyFont="1" applyFill="1" applyBorder="1" applyAlignment="1" applyProtection="1">
      <alignment horizontal="left" vertical="center"/>
      <protection locked="0"/>
    </xf>
    <xf numFmtId="0" fontId="3" fillId="2" borderId="2" xfId="0" applyFont="1" applyFill="1" applyBorder="1" applyAlignment="1">
      <alignment horizontal="left" vertical="center"/>
    </xf>
    <xf numFmtId="0" fontId="3" fillId="0" borderId="0" xfId="0" applyFont="1" applyAlignment="1">
      <alignment vertical="center" wrapText="1"/>
    </xf>
    <xf numFmtId="0" fontId="3" fillId="0" borderId="0" xfId="0" applyFont="1" applyAlignment="1">
      <alignment horizontal="left" vertical="center"/>
    </xf>
    <xf numFmtId="0" fontId="0" fillId="0" borderId="0" xfId="0" applyAlignment="1">
      <alignment vertical="center" wrapText="1"/>
    </xf>
    <xf numFmtId="0" fontId="0" fillId="0" borderId="0" xfId="0" applyAlignment="1">
      <alignment horizontal="left" vertical="center"/>
    </xf>
    <xf numFmtId="0" fontId="1" fillId="0" borderId="0" xfId="0" applyFont="1"/>
    <xf numFmtId="0" fontId="0" fillId="0" borderId="0" xfId="0" applyAlignment="1">
      <alignment vertical="top"/>
    </xf>
    <xf numFmtId="0" fontId="0" fillId="0" borderId="0" xfId="0" applyAlignment="1">
      <alignment horizontal="left" vertical="top"/>
    </xf>
    <xf numFmtId="0" fontId="8" fillId="2" borderId="2" xfId="2" applyFont="1" applyFill="1" applyBorder="1" applyAlignment="1" applyProtection="1">
      <alignment horizontal="left" vertical="center" wrapText="1"/>
      <protection locked="0"/>
    </xf>
    <xf numFmtId="0" fontId="8" fillId="2" borderId="2" xfId="2" applyFont="1" applyFill="1" applyBorder="1" applyAlignment="1" applyProtection="1">
      <alignment horizontal="left" vertical="center"/>
      <protection locked="0"/>
    </xf>
    <xf numFmtId="0" fontId="8" fillId="2" borderId="2" xfId="2" quotePrefix="1" applyFont="1" applyFill="1" applyBorder="1" applyAlignment="1" applyProtection="1">
      <alignment horizontal="left" vertical="center" wrapText="1"/>
      <protection locked="0"/>
    </xf>
    <xf numFmtId="0" fontId="3" fillId="2" borderId="2" xfId="0" quotePrefix="1" applyFont="1" applyFill="1" applyBorder="1" applyAlignment="1">
      <alignment horizontal="left" vertical="center"/>
    </xf>
    <xf numFmtId="0" fontId="1" fillId="0" borderId="0" xfId="0" applyFont="1" applyAlignment="1">
      <alignment vertical="center" wrapText="1"/>
    </xf>
    <xf numFmtId="0" fontId="14" fillId="0" borderId="0" xfId="0" applyFont="1"/>
    <xf numFmtId="0" fontId="0" fillId="0" borderId="9" xfId="0" applyBorder="1"/>
    <xf numFmtId="0" fontId="0" fillId="0" borderId="11" xfId="0" applyBorder="1"/>
    <xf numFmtId="0" fontId="0" fillId="0" borderId="7" xfId="0" applyBorder="1"/>
    <xf numFmtId="0" fontId="16" fillId="0" borderId="2" xfId="0" applyFont="1" applyBorder="1" applyAlignment="1">
      <alignment horizontal="left" vertical="top" wrapText="1"/>
    </xf>
    <xf numFmtId="0" fontId="15" fillId="6" borderId="2" xfId="0" applyFont="1" applyFill="1" applyBorder="1" applyAlignment="1">
      <alignment horizontal="center" vertical="center" wrapText="1"/>
    </xf>
    <xf numFmtId="0" fontId="17" fillId="7" borderId="2" xfId="0" applyFont="1" applyFill="1" applyBorder="1" applyAlignment="1">
      <alignment vertical="top" wrapText="1"/>
    </xf>
    <xf numFmtId="0" fontId="0" fillId="0" borderId="2" xfId="0" applyBorder="1" applyAlignment="1">
      <alignment wrapText="1"/>
    </xf>
    <xf numFmtId="0" fontId="1" fillId="5" borderId="2" xfId="0" applyFont="1" applyFill="1" applyBorder="1" applyAlignment="1">
      <alignment horizontal="left" vertical="top"/>
    </xf>
    <xf numFmtId="0" fontId="0" fillId="0" borderId="2" xfId="0" applyBorder="1" applyAlignment="1">
      <alignment horizontal="left" vertical="top"/>
    </xf>
    <xf numFmtId="167" fontId="0" fillId="0" borderId="2" xfId="0" applyNumberFormat="1" applyBorder="1" applyAlignment="1">
      <alignment horizontal="left" vertical="top"/>
    </xf>
    <xf numFmtId="0" fontId="1" fillId="5" borderId="2" xfId="0" applyFont="1" applyFill="1" applyBorder="1" applyAlignment="1">
      <alignment vertical="top"/>
    </xf>
    <xf numFmtId="42" fontId="1" fillId="5" borderId="2" xfId="0" applyNumberFormat="1" applyFont="1" applyFill="1" applyBorder="1" applyAlignment="1">
      <alignment horizontal="left" vertical="top"/>
    </xf>
    <xf numFmtId="0" fontId="0" fillId="0" borderId="2" xfId="0" applyBorder="1" applyAlignment="1">
      <alignment vertical="top"/>
    </xf>
    <xf numFmtId="167" fontId="0" fillId="0" borderId="2" xfId="0" applyNumberFormat="1" applyBorder="1" applyAlignment="1">
      <alignment horizontal="left" vertical="top" wrapText="1"/>
    </xf>
    <xf numFmtId="0" fontId="0" fillId="0" borderId="2" xfId="0" applyBorder="1" applyAlignment="1">
      <alignment vertical="top" wrapText="1"/>
    </xf>
    <xf numFmtId="0" fontId="22" fillId="9" borderId="2" xfId="0" applyFont="1" applyFill="1" applyBorder="1" applyAlignment="1">
      <alignment wrapText="1"/>
    </xf>
    <xf numFmtId="0" fontId="0" fillId="0" borderId="2" xfId="0" quotePrefix="1" applyBorder="1" applyAlignment="1">
      <alignment horizontal="left" vertical="top"/>
    </xf>
    <xf numFmtId="42" fontId="0" fillId="0" borderId="2" xfId="0" applyNumberFormat="1" applyBorder="1" applyAlignment="1">
      <alignment horizontal="left" vertical="top"/>
    </xf>
    <xf numFmtId="0" fontId="21" fillId="10" borderId="2" xfId="0" applyFont="1" applyFill="1" applyBorder="1" applyAlignment="1">
      <alignment wrapText="1"/>
    </xf>
    <xf numFmtId="0" fontId="23" fillId="10" borderId="2" xfId="0" applyFont="1" applyFill="1" applyBorder="1" applyAlignment="1">
      <alignment wrapText="1"/>
    </xf>
    <xf numFmtId="42" fontId="0" fillId="0" borderId="2" xfId="0" applyNumberFormat="1" applyBorder="1" applyAlignment="1">
      <alignment horizontal="left" vertical="top" wrapText="1"/>
    </xf>
    <xf numFmtId="0" fontId="0" fillId="10" borderId="2" xfId="0" applyFill="1" applyBorder="1" applyAlignment="1">
      <alignment wrapText="1"/>
    </xf>
    <xf numFmtId="0" fontId="0" fillId="9" borderId="2" xfId="0" applyFill="1" applyBorder="1" applyAlignment="1">
      <alignment wrapText="1"/>
    </xf>
    <xf numFmtId="0" fontId="11" fillId="10" borderId="2" xfId="0" applyFont="1" applyFill="1" applyBorder="1" applyAlignment="1">
      <alignment wrapText="1"/>
    </xf>
    <xf numFmtId="0" fontId="2" fillId="9" borderId="2" xfId="0" applyFont="1" applyFill="1" applyBorder="1" applyAlignment="1">
      <alignment vertical="top"/>
    </xf>
    <xf numFmtId="0" fontId="14" fillId="0" borderId="0" xfId="0" applyFont="1" applyAlignment="1">
      <alignment horizontal="left" vertical="top"/>
    </xf>
    <xf numFmtId="0" fontId="17" fillId="7" borderId="2" xfId="0" applyFont="1" applyFill="1" applyBorder="1"/>
    <xf numFmtId="167" fontId="17" fillId="7" borderId="2" xfId="0" applyNumberFormat="1" applyFont="1" applyFill="1" applyBorder="1"/>
    <xf numFmtId="0" fontId="1" fillId="0" borderId="0" xfId="0" applyFont="1" applyAlignment="1">
      <alignment horizontal="center"/>
    </xf>
    <xf numFmtId="0" fontId="18" fillId="8" borderId="2" xfId="0" applyFont="1" applyFill="1" applyBorder="1"/>
    <xf numFmtId="167" fontId="18" fillId="8" borderId="2" xfId="0" applyNumberFormat="1" applyFont="1" applyFill="1" applyBorder="1"/>
    <xf numFmtId="0" fontId="19" fillId="8" borderId="2" xfId="0" applyFont="1" applyFill="1" applyBorder="1" applyAlignment="1">
      <alignment wrapText="1"/>
    </xf>
    <xf numFmtId="168" fontId="0" fillId="0" borderId="0" xfId="0" applyNumberFormat="1" applyAlignment="1">
      <alignment horizontal="center"/>
    </xf>
    <xf numFmtId="0" fontId="0" fillId="0" borderId="2" xfId="0" applyBorder="1"/>
    <xf numFmtId="0" fontId="1" fillId="5" borderId="2" xfId="0" applyFont="1" applyFill="1" applyBorder="1"/>
    <xf numFmtId="42" fontId="1" fillId="5" borderId="2" xfId="0" applyNumberFormat="1" applyFont="1" applyFill="1" applyBorder="1"/>
    <xf numFmtId="42" fontId="0" fillId="0" borderId="2" xfId="0" applyNumberFormat="1" applyBorder="1"/>
    <xf numFmtId="0" fontId="2" fillId="0" borderId="2" xfId="0" applyFont="1" applyBorder="1"/>
    <xf numFmtId="0" fontId="0" fillId="0" borderId="2" xfId="0" quotePrefix="1" applyBorder="1" applyAlignment="1">
      <alignment horizontal="left"/>
    </xf>
    <xf numFmtId="0" fontId="14" fillId="0" borderId="0" xfId="0" applyFont="1" applyAlignment="1">
      <alignment horizontal="center"/>
    </xf>
    <xf numFmtId="169" fontId="0" fillId="0" borderId="0" xfId="0" applyNumberFormat="1" applyAlignment="1">
      <alignment wrapText="1"/>
    </xf>
    <xf numFmtId="0" fontId="0" fillId="0" borderId="2" xfId="0" quotePrefix="1" applyBorder="1" applyAlignment="1">
      <alignment horizontal="left" vertical="top" wrapText="1"/>
    </xf>
    <xf numFmtId="0" fontId="18" fillId="8" borderId="14" xfId="0" applyFont="1" applyFill="1" applyBorder="1" applyAlignment="1">
      <alignment vertical="top"/>
    </xf>
    <xf numFmtId="0" fontId="18" fillId="8" borderId="17" xfId="0" applyFont="1" applyFill="1" applyBorder="1" applyAlignment="1">
      <alignment vertical="top"/>
    </xf>
    <xf numFmtId="0" fontId="18" fillId="8" borderId="16" xfId="0" applyFont="1" applyFill="1" applyBorder="1" applyAlignment="1">
      <alignment vertical="top"/>
    </xf>
    <xf numFmtId="0" fontId="0" fillId="5" borderId="2" xfId="0" applyFill="1" applyBorder="1" applyAlignment="1">
      <alignment horizontal="center" vertical="center"/>
    </xf>
    <xf numFmtId="0" fontId="0" fillId="5" borderId="0" xfId="0" applyFill="1" applyAlignment="1">
      <alignment horizontal="center"/>
    </xf>
    <xf numFmtId="0" fontId="0" fillId="5" borderId="2" xfId="0" applyFill="1" applyBorder="1"/>
    <xf numFmtId="0" fontId="0" fillId="5" borderId="2" xfId="0" applyFill="1" applyBorder="1" applyAlignment="1">
      <alignment wrapText="1"/>
    </xf>
    <xf numFmtId="167" fontId="0" fillId="2" borderId="4" xfId="0" applyNumberFormat="1" applyFill="1" applyBorder="1" applyAlignment="1">
      <alignment horizontal="center" vertical="top"/>
    </xf>
    <xf numFmtId="0" fontId="17" fillId="3" borderId="2" xfId="0" applyFont="1" applyFill="1" applyBorder="1" applyAlignment="1">
      <alignment vertical="top" wrapText="1"/>
    </xf>
    <xf numFmtId="167" fontId="17" fillId="3" borderId="2" xfId="0" applyNumberFormat="1" applyFont="1" applyFill="1" applyBorder="1" applyAlignment="1">
      <alignment horizontal="left" vertical="top" wrapText="1"/>
    </xf>
    <xf numFmtId="0" fontId="1" fillId="3" borderId="2" xfId="0" applyFont="1" applyFill="1" applyBorder="1" applyAlignment="1">
      <alignment horizontal="center" wrapText="1"/>
    </xf>
    <xf numFmtId="0" fontId="0" fillId="2" borderId="2" xfId="0" applyFill="1" applyBorder="1" applyAlignment="1">
      <alignment horizontal="center" vertical="center"/>
    </xf>
    <xf numFmtId="0" fontId="0" fillId="2" borderId="2" xfId="0" applyFill="1" applyBorder="1"/>
    <xf numFmtId="0" fontId="22" fillId="9" borderId="3" xfId="0" applyFont="1" applyFill="1" applyBorder="1" applyAlignment="1">
      <alignment horizontal="center" wrapText="1"/>
    </xf>
    <xf numFmtId="0" fontId="23" fillId="10" borderId="3" xfId="0" applyFont="1" applyFill="1" applyBorder="1" applyAlignment="1">
      <alignment horizontal="center" wrapText="1"/>
    </xf>
    <xf numFmtId="0" fontId="21" fillId="10" borderId="3" xfId="0" applyFont="1" applyFill="1" applyBorder="1" applyAlignment="1">
      <alignment horizontal="center" wrapText="1"/>
    </xf>
    <xf numFmtId="0" fontId="0" fillId="10" borderId="2" xfId="0" applyFill="1" applyBorder="1" applyAlignment="1">
      <alignment horizontal="center" wrapText="1"/>
    </xf>
    <xf numFmtId="0" fontId="0" fillId="10" borderId="3" xfId="0" applyFill="1" applyBorder="1" applyAlignment="1">
      <alignment horizontal="center" wrapText="1"/>
    </xf>
    <xf numFmtId="0" fontId="11" fillId="10" borderId="3" xfId="0" applyFont="1" applyFill="1" applyBorder="1" applyAlignment="1">
      <alignment horizontal="center" wrapText="1"/>
    </xf>
    <xf numFmtId="0" fontId="1" fillId="9" borderId="2" xfId="0" applyFont="1" applyFill="1" applyBorder="1" applyAlignment="1">
      <alignment horizontal="center" wrapText="1"/>
    </xf>
    <xf numFmtId="0" fontId="1" fillId="9" borderId="2" xfId="0" applyFont="1" applyFill="1" applyBorder="1" applyAlignment="1">
      <alignment horizontal="left" wrapText="1"/>
    </xf>
    <xf numFmtId="167" fontId="18" fillId="8" borderId="14" xfId="0" applyNumberFormat="1" applyFont="1" applyFill="1" applyBorder="1" applyAlignment="1">
      <alignment horizontal="left" vertical="top"/>
    </xf>
    <xf numFmtId="0" fontId="19" fillId="8" borderId="15" xfId="0" quotePrefix="1" applyFont="1" applyFill="1" applyBorder="1" applyAlignment="1">
      <alignment horizontal="center"/>
    </xf>
    <xf numFmtId="0" fontId="19" fillId="8" borderId="15" xfId="0" applyFont="1" applyFill="1" applyBorder="1" applyAlignment="1">
      <alignment horizontal="center"/>
    </xf>
    <xf numFmtId="0" fontId="0" fillId="8" borderId="2" xfId="0" applyFill="1" applyBorder="1" applyAlignment="1">
      <alignment horizontal="center" vertical="center"/>
    </xf>
    <xf numFmtId="167" fontId="18" fillId="8" borderId="17" xfId="0" applyNumberFormat="1" applyFont="1" applyFill="1" applyBorder="1" applyAlignment="1">
      <alignment horizontal="left" vertical="top"/>
    </xf>
    <xf numFmtId="0" fontId="19" fillId="8" borderId="0" xfId="0" applyFont="1" applyFill="1" applyAlignment="1">
      <alignment horizontal="center"/>
    </xf>
    <xf numFmtId="168" fontId="0" fillId="8" borderId="2" xfId="0" applyNumberFormat="1" applyFill="1" applyBorder="1" applyAlignment="1">
      <alignment horizontal="center" vertical="center"/>
    </xf>
    <xf numFmtId="0" fontId="19" fillId="8" borderId="0" xfId="0" quotePrefix="1" applyFont="1" applyFill="1" applyAlignment="1">
      <alignment horizontal="center"/>
    </xf>
    <xf numFmtId="167" fontId="18" fillId="8" borderId="16" xfId="0" applyNumberFormat="1" applyFont="1" applyFill="1" applyBorder="1" applyAlignment="1">
      <alignment horizontal="left" vertical="top"/>
    </xf>
    <xf numFmtId="0" fontId="19" fillId="8" borderId="1" xfId="0" applyFont="1" applyFill="1" applyBorder="1" applyAlignment="1">
      <alignment horizontal="center"/>
    </xf>
    <xf numFmtId="0" fontId="0" fillId="8" borderId="2" xfId="0" applyFill="1" applyBorder="1"/>
    <xf numFmtId="0" fontId="22" fillId="11" borderId="19" xfId="0" applyFont="1" applyFill="1" applyBorder="1" applyAlignment="1">
      <alignment horizontal="center" wrapText="1"/>
    </xf>
    <xf numFmtId="0" fontId="0" fillId="0" borderId="20" xfId="0" applyBorder="1"/>
    <xf numFmtId="0" fontId="0" fillId="0" borderId="21" xfId="0" applyBorder="1"/>
    <xf numFmtId="0" fontId="1" fillId="5" borderId="6" xfId="0" applyFont="1" applyFill="1" applyBorder="1"/>
    <xf numFmtId="0" fontId="0" fillId="0" borderId="22" xfId="0" applyBorder="1"/>
    <xf numFmtId="0" fontId="22" fillId="11" borderId="18" xfId="0" applyFont="1" applyFill="1" applyBorder="1" applyAlignment="1">
      <alignment horizontal="center" wrapText="1"/>
    </xf>
    <xf numFmtId="0" fontId="23" fillId="0" borderId="9" xfId="0" applyFont="1" applyBorder="1"/>
    <xf numFmtId="0" fontId="0" fillId="0" borderId="10" xfId="0" applyBorder="1"/>
    <xf numFmtId="0" fontId="23" fillId="0" borderId="11" xfId="0" applyFont="1" applyBorder="1" applyAlignment="1">
      <alignment vertical="top"/>
    </xf>
    <xf numFmtId="0" fontId="23" fillId="0" borderId="12" xfId="0" applyFont="1" applyBorder="1" applyAlignment="1">
      <alignment vertical="center" wrapText="1"/>
    </xf>
    <xf numFmtId="0" fontId="23" fillId="0" borderId="7" xfId="0" applyFont="1" applyBorder="1"/>
    <xf numFmtId="0" fontId="0" fillId="0" borderId="8" xfId="0" applyBorder="1"/>
    <xf numFmtId="42" fontId="0" fillId="2" borderId="2" xfId="0" applyNumberFormat="1" applyFill="1" applyBorder="1"/>
    <xf numFmtId="44" fontId="0" fillId="2" borderId="2" xfId="0" applyNumberFormat="1" applyFill="1" applyBorder="1"/>
    <xf numFmtId="44" fontId="1" fillId="5" borderId="2" xfId="0" applyNumberFormat="1" applyFont="1" applyFill="1" applyBorder="1"/>
    <xf numFmtId="42" fontId="1" fillId="2" borderId="2" xfId="0" applyNumberFormat="1" applyFont="1" applyFill="1" applyBorder="1"/>
    <xf numFmtId="0" fontId="24" fillId="0" borderId="15" xfId="0" applyFont="1" applyBorder="1" applyAlignment="1">
      <alignment horizontal="center"/>
    </xf>
    <xf numFmtId="0" fontId="1" fillId="9" borderId="2" xfId="0" applyFont="1" applyFill="1" applyBorder="1" applyAlignment="1">
      <alignment wrapText="1"/>
    </xf>
    <xf numFmtId="0" fontId="16" fillId="5" borderId="13" xfId="0" applyFont="1" applyFill="1" applyBorder="1" applyAlignment="1">
      <alignment vertical="center" wrapText="1"/>
    </xf>
    <xf numFmtId="0" fontId="16" fillId="2" borderId="2" xfId="0" applyFont="1" applyFill="1" applyBorder="1" applyAlignment="1">
      <alignment vertical="center" wrapText="1"/>
    </xf>
    <xf numFmtId="0" fontId="25" fillId="9" borderId="2" xfId="0" applyFont="1" applyFill="1" applyBorder="1" applyAlignment="1">
      <alignment horizontal="center" wrapText="1"/>
    </xf>
    <xf numFmtId="0" fontId="25" fillId="10" borderId="2" xfId="0" applyFont="1" applyFill="1" applyBorder="1" applyAlignment="1">
      <alignment horizontal="center" wrapText="1"/>
    </xf>
    <xf numFmtId="0" fontId="8" fillId="10" borderId="2" xfId="0" applyFont="1" applyFill="1" applyBorder="1" applyAlignment="1">
      <alignment horizontal="center" wrapText="1"/>
    </xf>
    <xf numFmtId="0" fontId="1" fillId="10" borderId="2" xfId="0" applyFont="1" applyFill="1" applyBorder="1" applyAlignment="1">
      <alignment wrapText="1"/>
    </xf>
    <xf numFmtId="167" fontId="1" fillId="7" borderId="2" xfId="0" applyNumberFormat="1" applyFont="1" applyFill="1" applyBorder="1"/>
    <xf numFmtId="0" fontId="26" fillId="8" borderId="2" xfId="0" quotePrefix="1" applyFont="1" applyFill="1" applyBorder="1" applyAlignment="1">
      <alignment wrapText="1"/>
    </xf>
    <xf numFmtId="0" fontId="26" fillId="8" borderId="2" xfId="0" applyFont="1" applyFill="1" applyBorder="1" applyAlignment="1">
      <alignment wrapText="1"/>
    </xf>
    <xf numFmtId="0" fontId="1" fillId="9" borderId="3" xfId="0" applyFont="1" applyFill="1" applyBorder="1" applyAlignment="1">
      <alignment horizontal="center" wrapText="1"/>
    </xf>
    <xf numFmtId="0" fontId="1" fillId="9" borderId="2" xfId="0" applyFont="1" applyFill="1" applyBorder="1" applyAlignment="1">
      <alignment horizontal="center"/>
    </xf>
    <xf numFmtId="0" fontId="1" fillId="9" borderId="3" xfId="0" applyFont="1" applyFill="1" applyBorder="1" applyAlignment="1">
      <alignment horizontal="center"/>
    </xf>
    <xf numFmtId="0" fontId="0" fillId="3" borderId="2" xfId="0" applyFill="1" applyBorder="1" applyAlignment="1">
      <alignment horizontal="center" wrapText="1"/>
    </xf>
    <xf numFmtId="42" fontId="0" fillId="8" borderId="2" xfId="0" applyNumberFormat="1" applyFill="1" applyBorder="1"/>
    <xf numFmtId="0" fontId="0" fillId="0" borderId="26" xfId="0" applyBorder="1" applyAlignment="1">
      <alignment wrapText="1"/>
    </xf>
    <xf numFmtId="0" fontId="16" fillId="5" borderId="13" xfId="0" applyFont="1" applyFill="1" applyBorder="1" applyAlignment="1">
      <alignment vertical="top" wrapText="1"/>
    </xf>
    <xf numFmtId="0" fontId="1" fillId="5" borderId="27" xfId="0" applyFont="1" applyFill="1" applyBorder="1" applyAlignment="1">
      <alignment horizontal="center"/>
    </xf>
    <xf numFmtId="0" fontId="0" fillId="0" borderId="33" xfId="0" applyBorder="1" applyAlignment="1">
      <alignment horizontal="center" vertical="top" wrapText="1"/>
    </xf>
    <xf numFmtId="166" fontId="0" fillId="2" borderId="28" xfId="0" applyNumberFormat="1" applyFill="1" applyBorder="1" applyAlignment="1">
      <alignment horizontal="center"/>
    </xf>
    <xf numFmtId="166" fontId="0" fillId="2" borderId="29" xfId="0" applyNumberFormat="1" applyFill="1" applyBorder="1" applyAlignment="1">
      <alignment horizontal="center"/>
    </xf>
    <xf numFmtId="0" fontId="0" fillId="2" borderId="29" xfId="0" applyFill="1" applyBorder="1" applyAlignment="1">
      <alignment horizontal="center"/>
    </xf>
    <xf numFmtId="0" fontId="1" fillId="5" borderId="31" xfId="0" applyFont="1" applyFill="1" applyBorder="1" applyAlignment="1">
      <alignment horizontal="center"/>
    </xf>
    <xf numFmtId="0" fontId="0" fillId="2" borderId="32" xfId="0" applyFill="1" applyBorder="1" applyAlignment="1">
      <alignment horizontal="center"/>
    </xf>
    <xf numFmtId="167" fontId="0" fillId="5" borderId="2" xfId="0" applyNumberFormat="1" applyFill="1" applyBorder="1" applyAlignment="1">
      <alignment horizontal="left" vertical="top" wrapText="1"/>
    </xf>
    <xf numFmtId="0" fontId="11" fillId="9" borderId="2" xfId="0" applyFont="1" applyFill="1" applyBorder="1" applyAlignment="1">
      <alignment horizontal="center" wrapText="1"/>
    </xf>
    <xf numFmtId="167" fontId="0" fillId="2" borderId="29" xfId="0" applyNumberFormat="1" applyFill="1" applyBorder="1" applyAlignment="1">
      <alignment horizontal="center"/>
    </xf>
    <xf numFmtId="167" fontId="0" fillId="2" borderId="30" xfId="0" applyNumberFormat="1" applyFill="1" applyBorder="1" applyAlignment="1">
      <alignment horizontal="center"/>
    </xf>
    <xf numFmtId="0" fontId="23" fillId="12" borderId="2" xfId="0" applyFont="1" applyFill="1" applyBorder="1" applyAlignment="1">
      <alignment horizontal="center" vertical="center"/>
    </xf>
    <xf numFmtId="0" fontId="23" fillId="12" borderId="5" xfId="0" applyFont="1" applyFill="1" applyBorder="1" applyAlignment="1">
      <alignment horizontal="center" vertical="center"/>
    </xf>
    <xf numFmtId="167" fontId="0" fillId="2" borderId="3" xfId="0" applyNumberFormat="1" applyFill="1" applyBorder="1" applyAlignment="1">
      <alignment vertical="top" wrapText="1"/>
    </xf>
    <xf numFmtId="164" fontId="8" fillId="2" borderId="2" xfId="1" applyNumberFormat="1" applyFont="1" applyFill="1" applyBorder="1" applyAlignment="1" applyProtection="1">
      <alignment vertical="center" shrinkToFit="1"/>
      <protection locked="0"/>
    </xf>
    <xf numFmtId="0" fontId="12" fillId="2" borderId="2" xfId="4" applyFill="1" applyBorder="1" applyAlignment="1">
      <alignment horizontal="left" vertical="center"/>
    </xf>
    <xf numFmtId="0" fontId="8" fillId="2" borderId="2" xfId="2" applyFont="1" applyFill="1" applyBorder="1" applyAlignment="1" applyProtection="1">
      <alignment horizontal="center" vertical="center"/>
      <protection locked="0"/>
    </xf>
    <xf numFmtId="0" fontId="1" fillId="13" borderId="0" xfId="0" applyFont="1" applyFill="1" applyAlignment="1">
      <alignment wrapText="1"/>
    </xf>
    <xf numFmtId="0" fontId="12" fillId="2" borderId="2" xfId="4" applyFill="1" applyBorder="1" applyAlignment="1">
      <alignment vertical="center"/>
    </xf>
    <xf numFmtId="0" fontId="13" fillId="2" borderId="2" xfId="0" quotePrefix="1" applyFont="1" applyFill="1" applyBorder="1" applyAlignment="1">
      <alignmen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1" fillId="5" borderId="3" xfId="0" applyFont="1" applyFill="1" applyBorder="1" applyAlignment="1">
      <alignment horizontal="center" vertical="center"/>
    </xf>
    <xf numFmtId="0" fontId="1" fillId="5" borderId="5" xfId="0" applyFont="1" applyFill="1" applyBorder="1" applyAlignment="1">
      <alignment horizontal="center" vertical="center"/>
    </xf>
    <xf numFmtId="168" fontId="1" fillId="5" borderId="15" xfId="0" applyNumberFormat="1" applyFont="1" applyFill="1" applyBorder="1" applyAlignment="1">
      <alignment horizontal="center" vertical="center" wrapText="1"/>
    </xf>
    <xf numFmtId="0" fontId="16" fillId="0" borderId="16" xfId="0" applyFont="1" applyBorder="1" applyAlignment="1">
      <alignment horizontal="center" vertical="top" wrapText="1"/>
    </xf>
    <xf numFmtId="0" fontId="16" fillId="0" borderId="1" xfId="0" applyFont="1" applyBorder="1" applyAlignment="1">
      <alignment horizontal="center" vertical="top" wrapText="1"/>
    </xf>
    <xf numFmtId="42" fontId="1" fillId="5" borderId="17" xfId="0" applyNumberFormat="1" applyFont="1" applyFill="1" applyBorder="1" applyAlignment="1">
      <alignment horizontal="left" vertical="top" wrapText="1"/>
    </xf>
    <xf numFmtId="42" fontId="1" fillId="5" borderId="0" xfId="0" applyNumberFormat="1" applyFont="1" applyFill="1" applyAlignment="1">
      <alignment horizontal="left" vertical="top" wrapText="1"/>
    </xf>
    <xf numFmtId="168" fontId="0" fillId="9" borderId="2" xfId="0" quotePrefix="1" applyNumberFormat="1" applyFill="1" applyBorder="1" applyAlignment="1">
      <alignment horizontal="center" vertical="center" wrapText="1"/>
    </xf>
    <xf numFmtId="168" fontId="0" fillId="9" borderId="3" xfId="0" applyNumberFormat="1" applyFill="1" applyBorder="1" applyAlignment="1">
      <alignment horizontal="center" vertical="center" wrapText="1"/>
    </xf>
    <xf numFmtId="168" fontId="0" fillId="9" borderId="2" xfId="0" applyNumberFormat="1" applyFill="1" applyBorder="1" applyAlignment="1">
      <alignment horizontal="center" vertical="center" wrapText="1"/>
    </xf>
    <xf numFmtId="167" fontId="17" fillId="7" borderId="17" xfId="0" applyNumberFormat="1" applyFont="1" applyFill="1" applyBorder="1" applyAlignment="1">
      <alignment horizontal="center" vertical="top" wrapText="1"/>
    </xf>
    <xf numFmtId="167" fontId="17" fillId="7" borderId="0" xfId="0" applyNumberFormat="1" applyFont="1" applyFill="1" applyAlignment="1">
      <alignment horizontal="center" vertical="top" wrapText="1"/>
    </xf>
    <xf numFmtId="42" fontId="1" fillId="5" borderId="14" xfId="0" applyNumberFormat="1" applyFont="1" applyFill="1" applyBorder="1" applyAlignment="1">
      <alignment horizontal="left" vertical="top"/>
    </xf>
    <xf numFmtId="42" fontId="1" fillId="5" borderId="15" xfId="0" applyNumberFormat="1" applyFont="1" applyFill="1" applyBorder="1" applyAlignment="1">
      <alignment horizontal="left" vertical="top"/>
    </xf>
    <xf numFmtId="167" fontId="27" fillId="2" borderId="3" xfId="0" applyNumberFormat="1" applyFont="1" applyFill="1" applyBorder="1" applyAlignment="1">
      <alignment horizontal="left" vertical="top" wrapText="1"/>
    </xf>
    <xf numFmtId="167" fontId="11" fillId="2" borderId="4" xfId="0" applyNumberFormat="1" applyFont="1" applyFill="1" applyBorder="1" applyAlignment="1">
      <alignment horizontal="left" vertical="top" wrapText="1"/>
    </xf>
    <xf numFmtId="168" fontId="0" fillId="9" borderId="2" xfId="0" quotePrefix="1" applyNumberFormat="1" applyFill="1" applyBorder="1" applyAlignment="1">
      <alignment horizontal="center" vertical="center"/>
    </xf>
    <xf numFmtId="168" fontId="0" fillId="9" borderId="3" xfId="0" applyNumberFormat="1" applyFill="1" applyBorder="1" applyAlignment="1">
      <alignment horizontal="center" vertical="center"/>
    </xf>
    <xf numFmtId="0" fontId="0" fillId="9" borderId="3" xfId="0" applyFill="1" applyBorder="1" applyAlignment="1">
      <alignment horizontal="center" vertical="center" wrapText="1"/>
    </xf>
    <xf numFmtId="0" fontId="0" fillId="9" borderId="5" xfId="0" applyFill="1" applyBorder="1" applyAlignment="1">
      <alignment horizontal="center" vertical="center" wrapText="1"/>
    </xf>
    <xf numFmtId="168" fontId="0" fillId="9" borderId="5" xfId="0" applyNumberFormat="1" applyFill="1" applyBorder="1" applyAlignment="1">
      <alignment horizontal="center" vertical="center" wrapText="1"/>
    </xf>
    <xf numFmtId="168" fontId="0" fillId="9" borderId="14" xfId="0" quotePrefix="1" applyNumberFormat="1" applyFill="1" applyBorder="1" applyAlignment="1">
      <alignment horizontal="center" vertical="center" wrapText="1"/>
    </xf>
    <xf numFmtId="168" fontId="0" fillId="9" borderId="23" xfId="0" applyNumberFormat="1" applyFill="1" applyBorder="1" applyAlignment="1">
      <alignment horizontal="center" vertical="center" wrapText="1"/>
    </xf>
    <xf numFmtId="168" fontId="0" fillId="9" borderId="17" xfId="0" applyNumberFormat="1" applyFill="1" applyBorder="1" applyAlignment="1">
      <alignment horizontal="center" vertical="center" wrapText="1"/>
    </xf>
    <xf numFmtId="168" fontId="0" fillId="9" borderId="24" xfId="0" applyNumberFormat="1" applyFill="1" applyBorder="1" applyAlignment="1">
      <alignment horizontal="center" vertical="center" wrapText="1"/>
    </xf>
    <xf numFmtId="168" fontId="0" fillId="9" borderId="16" xfId="0" applyNumberFormat="1" applyFill="1" applyBorder="1" applyAlignment="1">
      <alignment horizontal="center" vertical="center" wrapText="1"/>
    </xf>
    <xf numFmtId="168" fontId="0" fillId="9" borderId="25" xfId="0" applyNumberFormat="1" applyFill="1" applyBorder="1" applyAlignment="1">
      <alignment horizontal="center" vertical="center" wrapText="1"/>
    </xf>
    <xf numFmtId="0" fontId="8" fillId="2" borderId="2" xfId="2" applyFont="1" applyFill="1" applyBorder="1" applyAlignment="1" applyProtection="1">
      <alignment horizontal="left" vertical="center" wrapText="1"/>
      <protection locked="0"/>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6" fillId="0" borderId="5" xfId="2" applyFont="1" applyBorder="1" applyAlignment="1">
      <alignment horizontal="center" vertical="center" wrapText="1"/>
    </xf>
    <xf numFmtId="0" fontId="4" fillId="4" borderId="3" xfId="2" applyFont="1" applyFill="1" applyBorder="1" applyAlignment="1">
      <alignment horizontal="left" vertical="center" wrapText="1"/>
    </xf>
    <xf numFmtId="0" fontId="4" fillId="4" borderId="4" xfId="2" applyFont="1" applyFill="1" applyBorder="1" applyAlignment="1">
      <alignment horizontal="left" vertical="center" wrapText="1"/>
    </xf>
    <xf numFmtId="0" fontId="4" fillId="4" borderId="5" xfId="2" applyFont="1" applyFill="1" applyBorder="1" applyAlignment="1">
      <alignment horizontal="left" vertical="center" wrapText="1"/>
    </xf>
    <xf numFmtId="0" fontId="8" fillId="2" borderId="2" xfId="2" applyFont="1" applyFill="1" applyBorder="1" applyAlignment="1" applyProtection="1">
      <alignment horizontal="left" vertical="center"/>
      <protection locked="0"/>
    </xf>
    <xf numFmtId="0" fontId="12" fillId="2" borderId="2" xfId="4" applyFill="1" applyBorder="1" applyAlignment="1" applyProtection="1">
      <alignment horizontal="left" vertical="center"/>
      <protection locked="0"/>
    </xf>
    <xf numFmtId="0" fontId="12" fillId="2" borderId="2" xfId="4" applyFill="1" applyBorder="1" applyAlignment="1" applyProtection="1">
      <alignment horizontal="left" vertical="center" wrapText="1"/>
      <protection locked="0"/>
    </xf>
    <xf numFmtId="0" fontId="8" fillId="2" borderId="2" xfId="2" quotePrefix="1" applyFont="1" applyFill="1" applyBorder="1" applyAlignment="1" applyProtection="1">
      <alignment horizontal="left" vertical="center" wrapText="1"/>
      <protection locked="0"/>
    </xf>
    <xf numFmtId="0" fontId="4" fillId="4" borderId="2" xfId="3" applyNumberFormat="1" applyFont="1" applyFill="1" applyBorder="1" applyAlignment="1" applyProtection="1">
      <alignment horizontal="center" vertical="center"/>
      <protection locked="0"/>
    </xf>
    <xf numFmtId="0" fontId="8" fillId="2" borderId="2" xfId="3" applyNumberFormat="1" applyFont="1" applyFill="1" applyBorder="1" applyAlignment="1" applyProtection="1">
      <alignment horizontal="left" vertical="center" wrapText="1"/>
      <protection locked="0"/>
    </xf>
    <xf numFmtId="2" fontId="8" fillId="2" borderId="2" xfId="2" applyNumberFormat="1" applyFont="1" applyFill="1" applyBorder="1" applyAlignment="1" applyProtection="1">
      <alignment horizontal="left" vertical="center" wrapText="1"/>
      <protection locked="0"/>
    </xf>
  </cellXfs>
  <cellStyles count="5">
    <cellStyle name="Currency" xfId="1" builtinId="4"/>
    <cellStyle name="Hyperlink" xfId="4" builtinId="8"/>
    <cellStyle name="Komma_Blad1" xfId="3" xr:uid="{94D20E66-BDE6-44F3-BF96-3FAC4F316997}"/>
    <cellStyle name="Normal" xfId="0" builtinId="0"/>
    <cellStyle name="Normal_Sheet1" xfId="2" xr:uid="{D3C392AF-A6BD-4D66-AEF9-EB3304260B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285750</xdr:rowOff>
    </xdr:from>
    <xdr:to>
      <xdr:col>0</xdr:col>
      <xdr:colOff>2219325</xdr:colOff>
      <xdr:row>0</xdr:row>
      <xdr:rowOff>885825</xdr:rowOff>
    </xdr:to>
    <xdr:pic>
      <xdr:nvPicPr>
        <xdr:cNvPr id="2" name="Afbeelding 1">
          <a:extLst>
            <a:ext uri="{FF2B5EF4-FFF2-40B4-BE49-F238E27FC236}">
              <a16:creationId xmlns:a16="http://schemas.microsoft.com/office/drawing/2014/main" id="{EF990BED-78EA-4932-8C6D-8FA138532DC5}"/>
            </a:ext>
          </a:extLst>
        </xdr:cNvPr>
        <xdr:cNvPicPr>
          <a:picLocks noChangeAspect="1"/>
        </xdr:cNvPicPr>
      </xdr:nvPicPr>
      <xdr:blipFill>
        <a:blip xmlns:r="http://schemas.openxmlformats.org/officeDocument/2006/relationships" r:embed="rId1"/>
        <a:stretch>
          <a:fillRect/>
        </a:stretch>
      </xdr:blipFill>
      <xdr:spPr>
        <a:xfrm>
          <a:off x="180975" y="285750"/>
          <a:ext cx="2038350" cy="600075"/>
        </a:xfrm>
        <a:prstGeom prst="rect">
          <a:avLst/>
        </a:prstGeom>
      </xdr:spPr>
    </xdr:pic>
    <xdr:clientData/>
  </xdr:twoCellAnchor>
  <xdr:twoCellAnchor editAs="oneCell">
    <xdr:from>
      <xdr:col>0</xdr:col>
      <xdr:colOff>180975</xdr:colOff>
      <xdr:row>0</xdr:row>
      <xdr:rowOff>285750</xdr:rowOff>
    </xdr:from>
    <xdr:to>
      <xdr:col>0</xdr:col>
      <xdr:colOff>2219325</xdr:colOff>
      <xdr:row>0</xdr:row>
      <xdr:rowOff>885825</xdr:rowOff>
    </xdr:to>
    <xdr:pic>
      <xdr:nvPicPr>
        <xdr:cNvPr id="4" name="Afbeelding 1">
          <a:extLst>
            <a:ext uri="{FF2B5EF4-FFF2-40B4-BE49-F238E27FC236}">
              <a16:creationId xmlns:a16="http://schemas.microsoft.com/office/drawing/2014/main" id="{6E9D4E24-FD54-6D41-8B77-0C2923C9C447}"/>
            </a:ext>
          </a:extLst>
        </xdr:cNvPr>
        <xdr:cNvPicPr>
          <a:picLocks noChangeAspect="1"/>
        </xdr:cNvPicPr>
      </xdr:nvPicPr>
      <xdr:blipFill>
        <a:blip xmlns:r="http://schemas.openxmlformats.org/officeDocument/2006/relationships" r:embed="rId1"/>
        <a:stretch>
          <a:fillRect/>
        </a:stretch>
      </xdr:blipFill>
      <xdr:spPr>
        <a:xfrm>
          <a:off x="180975" y="1428750"/>
          <a:ext cx="2038350" cy="6000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mailto:iris@happiness-anywhere.com" TargetMode="External"/><Relationship Id="rId7" Type="http://schemas.openxmlformats.org/officeDocument/2006/relationships/drawing" Target="../drawings/drawing1.xml"/><Relationship Id="rId2" Type="http://schemas.openxmlformats.org/officeDocument/2006/relationships/hyperlink" Target="mailto:amsterdam@happiness-anywhere.com" TargetMode="External"/><Relationship Id="rId1" Type="http://schemas.openxmlformats.org/officeDocument/2006/relationships/hyperlink" Target="http://www.happiness-anywhere.com/" TargetMode="External"/><Relationship Id="rId6" Type="http://schemas.openxmlformats.org/officeDocument/2006/relationships/hyperlink" Target="mailto:eveline.eberhardt@adevinta.com" TargetMode="External"/><Relationship Id="rId5" Type="http://schemas.openxmlformats.org/officeDocument/2006/relationships/hyperlink" Target="mailto:m.decelle@spadel.com" TargetMode="External"/><Relationship Id="rId4" Type="http://schemas.openxmlformats.org/officeDocument/2006/relationships/hyperlink" Target="mailto:Delphine.Lenel@staff.voo.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0A383-7349-4DC5-90EC-F71997D6CC88}">
  <dimension ref="A1:T139"/>
  <sheetViews>
    <sheetView zoomScale="80" zoomScaleNormal="80" workbookViewId="0">
      <pane xSplit="4" ySplit="2" topLeftCell="E50" activePane="bottomRight" state="frozen"/>
      <selection pane="topRight" activeCell="E1" sqref="E1"/>
      <selection pane="bottomLeft" activeCell="A3" sqref="A3"/>
      <selection pane="bottomRight" activeCell="A53" sqref="A53"/>
    </sheetView>
  </sheetViews>
  <sheetFormatPr baseColWidth="10" defaultColWidth="8.83203125" defaultRowHeight="15" outlineLevelRow="1"/>
  <cols>
    <col min="1" max="1" width="55.5" style="23" bestFit="1" customWidth="1"/>
    <col min="2" max="2" width="121.6640625" style="24" customWidth="1"/>
    <col min="3" max="3" width="10.1640625" style="1" customWidth="1"/>
    <col min="4" max="4" width="10.6640625" style="1" customWidth="1"/>
    <col min="5" max="5" width="12.1640625" customWidth="1"/>
    <col min="6" max="7" width="10.1640625" bestFit="1" customWidth="1"/>
    <col min="8" max="8" width="16.1640625" bestFit="1" customWidth="1"/>
    <col min="9" max="9" width="13.6640625" bestFit="1" customWidth="1"/>
    <col min="10" max="10" width="9.6640625" bestFit="1" customWidth="1"/>
    <col min="11" max="11" width="11.1640625" bestFit="1" customWidth="1"/>
    <col min="12" max="12" width="9.83203125" bestFit="1" customWidth="1"/>
    <col min="13" max="13" width="15.1640625" bestFit="1" customWidth="1"/>
    <col min="14" max="14" width="17" bestFit="1" customWidth="1"/>
    <col min="15" max="16" width="14" bestFit="1" customWidth="1"/>
    <col min="17" max="17" width="10.5" bestFit="1" customWidth="1"/>
    <col min="18" max="18" width="15.1640625" bestFit="1" customWidth="1"/>
    <col min="19" max="19" width="13.6640625" bestFit="1" customWidth="1"/>
    <col min="20" max="20" width="21.83203125" bestFit="1" customWidth="1"/>
  </cols>
  <sheetData>
    <row r="1" spans="1:20" ht="32">
      <c r="A1" s="138" t="s">
        <v>0</v>
      </c>
      <c r="B1" s="34" t="s">
        <v>1</v>
      </c>
      <c r="C1" s="35" t="s">
        <v>2</v>
      </c>
      <c r="D1" s="35" t="s">
        <v>3</v>
      </c>
      <c r="E1" s="164" t="s">
        <v>4</v>
      </c>
      <c r="F1" s="165"/>
      <c r="G1" s="165"/>
      <c r="H1" s="165"/>
      <c r="I1" s="165"/>
      <c r="J1" s="165"/>
      <c r="K1" s="165"/>
      <c r="L1" s="165"/>
      <c r="M1" s="165"/>
      <c r="N1" s="165"/>
      <c r="O1" s="165"/>
      <c r="P1" s="165"/>
      <c r="Q1" s="165"/>
      <c r="R1" s="165"/>
      <c r="S1" s="165"/>
      <c r="T1" s="165"/>
    </row>
    <row r="2" spans="1:20" s="15" customFormat="1" ht="32">
      <c r="A2" s="81"/>
      <c r="B2" s="82"/>
      <c r="C2" s="83"/>
      <c r="D2" s="83"/>
      <c r="E2" s="135" t="s">
        <v>5</v>
      </c>
      <c r="F2" s="135" t="s">
        <v>6</v>
      </c>
      <c r="G2" s="135" t="s">
        <v>7</v>
      </c>
      <c r="H2" s="135" t="s">
        <v>8</v>
      </c>
      <c r="I2" s="135" t="s">
        <v>9</v>
      </c>
      <c r="J2" s="135" t="s">
        <v>10</v>
      </c>
      <c r="K2" s="135" t="s">
        <v>11</v>
      </c>
      <c r="L2" s="135" t="s">
        <v>12</v>
      </c>
      <c r="M2" s="135" t="s">
        <v>13</v>
      </c>
      <c r="N2" s="135" t="s">
        <v>14</v>
      </c>
      <c r="O2" s="135" t="s">
        <v>15</v>
      </c>
      <c r="P2" s="135" t="s">
        <v>16</v>
      </c>
      <c r="Q2" s="135" t="s">
        <v>17</v>
      </c>
      <c r="R2" s="135" t="s">
        <v>18</v>
      </c>
      <c r="S2" s="135" t="s">
        <v>19</v>
      </c>
      <c r="T2" s="135" t="s">
        <v>20</v>
      </c>
    </row>
    <row r="3" spans="1:20" ht="64">
      <c r="A3" s="38" t="s">
        <v>21</v>
      </c>
      <c r="B3" s="146" t="s">
        <v>22</v>
      </c>
      <c r="C3" s="161">
        <v>4</v>
      </c>
      <c r="D3" s="162"/>
      <c r="E3" s="76"/>
      <c r="F3" s="76"/>
      <c r="G3" s="76"/>
      <c r="H3" s="76"/>
      <c r="I3" s="76"/>
      <c r="J3" s="76"/>
      <c r="K3" s="76"/>
      <c r="L3" s="76"/>
      <c r="M3" s="76"/>
      <c r="N3" s="76"/>
      <c r="O3" s="76"/>
      <c r="P3" s="76"/>
      <c r="Q3" s="76"/>
      <c r="R3" s="76"/>
      <c r="S3" s="76"/>
      <c r="T3" s="76"/>
    </row>
    <row r="4" spans="1:20" ht="48">
      <c r="A4" s="39" t="s">
        <v>23</v>
      </c>
      <c r="B4" s="44" t="s">
        <v>194</v>
      </c>
      <c r="C4" s="168" t="s">
        <v>24</v>
      </c>
      <c r="D4" s="169"/>
      <c r="E4" s="84">
        <v>22</v>
      </c>
      <c r="F4" s="84">
        <v>16</v>
      </c>
      <c r="G4" s="84"/>
      <c r="H4" s="84"/>
      <c r="I4" s="84"/>
      <c r="J4" s="84">
        <v>20</v>
      </c>
      <c r="K4" s="84">
        <v>8</v>
      </c>
      <c r="L4" s="84">
        <v>8</v>
      </c>
      <c r="M4" s="84"/>
      <c r="N4" s="84"/>
      <c r="O4" s="84"/>
      <c r="P4" s="84"/>
      <c r="Q4" s="84">
        <v>8</v>
      </c>
      <c r="R4" s="84"/>
      <c r="S4" s="84"/>
      <c r="T4" s="84"/>
    </row>
    <row r="5" spans="1:20">
      <c r="A5" s="39" t="s">
        <v>25</v>
      </c>
      <c r="B5" s="40" t="s">
        <v>26</v>
      </c>
      <c r="C5" s="170"/>
      <c r="D5" s="169"/>
      <c r="E5" s="84">
        <v>8</v>
      </c>
      <c r="F5" s="84">
        <v>8</v>
      </c>
      <c r="G5" s="84"/>
      <c r="H5" s="84"/>
      <c r="I5" s="84"/>
      <c r="J5" s="84">
        <v>16</v>
      </c>
      <c r="K5" s="84"/>
      <c r="L5" s="84">
        <v>8</v>
      </c>
      <c r="M5" s="84"/>
      <c r="N5" s="84"/>
      <c r="O5" s="84"/>
      <c r="P5" s="84"/>
      <c r="Q5" s="84"/>
      <c r="R5" s="84"/>
      <c r="S5" s="84"/>
      <c r="T5" s="84"/>
    </row>
    <row r="6" spans="1:20">
      <c r="A6" s="39" t="s">
        <v>27</v>
      </c>
      <c r="B6" s="40" t="s">
        <v>28</v>
      </c>
      <c r="C6" s="170"/>
      <c r="D6" s="169"/>
      <c r="E6" s="84"/>
      <c r="F6" s="84"/>
      <c r="G6" s="84"/>
      <c r="H6" s="84"/>
      <c r="I6" s="84"/>
      <c r="J6" s="84"/>
      <c r="K6" s="84"/>
      <c r="L6" s="84"/>
      <c r="M6" s="84"/>
      <c r="N6" s="84"/>
      <c r="O6" s="84"/>
      <c r="P6" s="84"/>
      <c r="Q6" s="84"/>
      <c r="R6" s="84"/>
      <c r="S6" s="84"/>
      <c r="T6" s="84"/>
    </row>
    <row r="7" spans="1:20">
      <c r="A7" s="41" t="s">
        <v>29</v>
      </c>
      <c r="B7" s="42"/>
      <c r="C7" s="77"/>
      <c r="D7" s="77"/>
      <c r="E7" s="76"/>
      <c r="F7" s="76"/>
      <c r="G7" s="76"/>
      <c r="H7" s="76"/>
      <c r="I7" s="76"/>
      <c r="J7" s="76"/>
      <c r="K7" s="76"/>
      <c r="L7" s="76"/>
      <c r="M7" s="76"/>
      <c r="N7" s="76"/>
      <c r="O7" s="76"/>
      <c r="P7" s="76"/>
      <c r="Q7" s="76"/>
      <c r="R7" s="76"/>
      <c r="S7" s="76"/>
      <c r="T7" s="76"/>
    </row>
    <row r="8" spans="1:20" ht="48">
      <c r="A8" s="43" t="s">
        <v>30</v>
      </c>
      <c r="B8" s="44" t="s">
        <v>31</v>
      </c>
      <c r="C8" s="159" t="s">
        <v>32</v>
      </c>
      <c r="D8" s="160"/>
      <c r="E8" s="84">
        <v>20</v>
      </c>
      <c r="F8" s="84">
        <v>28</v>
      </c>
      <c r="G8" s="84">
        <v>20</v>
      </c>
      <c r="H8" s="84"/>
      <c r="I8" s="84"/>
      <c r="J8" s="84">
        <v>32</v>
      </c>
      <c r="K8" s="84">
        <v>12</v>
      </c>
      <c r="L8" s="84">
        <v>34</v>
      </c>
      <c r="M8" s="84">
        <v>36</v>
      </c>
      <c r="N8" s="84">
        <v>36</v>
      </c>
      <c r="O8" s="84">
        <v>14</v>
      </c>
      <c r="P8" s="84"/>
      <c r="Q8" s="84">
        <v>22</v>
      </c>
      <c r="R8" s="84">
        <v>22</v>
      </c>
      <c r="S8" s="84">
        <v>24</v>
      </c>
      <c r="T8" s="84"/>
    </row>
    <row r="9" spans="1:20" ht="48">
      <c r="A9" s="43" t="s">
        <v>33</v>
      </c>
      <c r="B9" s="44" t="s">
        <v>34</v>
      </c>
      <c r="C9" s="159" t="s">
        <v>32</v>
      </c>
      <c r="D9" s="160"/>
      <c r="E9" s="84">
        <v>20</v>
      </c>
      <c r="F9" s="84">
        <v>28</v>
      </c>
      <c r="G9" s="84">
        <v>16</v>
      </c>
      <c r="H9" s="84"/>
      <c r="I9" s="84"/>
      <c r="J9" s="84">
        <v>32</v>
      </c>
      <c r="K9" s="84">
        <v>12</v>
      </c>
      <c r="L9" s="84">
        <v>34</v>
      </c>
      <c r="M9" s="84">
        <v>36</v>
      </c>
      <c r="N9" s="84">
        <v>36</v>
      </c>
      <c r="O9" s="84">
        <v>14</v>
      </c>
      <c r="P9" s="84"/>
      <c r="Q9" s="84">
        <v>22</v>
      </c>
      <c r="R9" s="84">
        <v>22</v>
      </c>
      <c r="S9" s="84">
        <v>12</v>
      </c>
      <c r="T9" s="84"/>
    </row>
    <row r="10" spans="1:20" ht="48">
      <c r="A10" s="43" t="s">
        <v>35</v>
      </c>
      <c r="B10" s="44" t="s">
        <v>36</v>
      </c>
      <c r="C10" s="159" t="s">
        <v>32</v>
      </c>
      <c r="D10" s="160"/>
      <c r="E10" s="84">
        <v>8</v>
      </c>
      <c r="F10" s="84">
        <v>8</v>
      </c>
      <c r="G10" s="84">
        <v>16</v>
      </c>
      <c r="H10" s="84"/>
      <c r="I10" s="84"/>
      <c r="J10" s="84">
        <v>12</v>
      </c>
      <c r="K10" s="84">
        <v>16</v>
      </c>
      <c r="L10" s="84">
        <v>20</v>
      </c>
      <c r="M10" s="84">
        <v>24</v>
      </c>
      <c r="N10" s="84">
        <v>24</v>
      </c>
      <c r="O10" s="84">
        <v>24</v>
      </c>
      <c r="P10" s="84"/>
      <c r="Q10" s="84">
        <v>24</v>
      </c>
      <c r="R10" s="84">
        <v>16</v>
      </c>
      <c r="S10" s="84">
        <v>12</v>
      </c>
      <c r="T10" s="84"/>
    </row>
    <row r="11" spans="1:20" ht="32">
      <c r="A11" s="43" t="s">
        <v>37</v>
      </c>
      <c r="B11" s="44" t="s">
        <v>38</v>
      </c>
      <c r="C11" s="159" t="s">
        <v>32</v>
      </c>
      <c r="D11" s="160"/>
      <c r="E11" s="84">
        <v>20</v>
      </c>
      <c r="F11" s="84">
        <v>28</v>
      </c>
      <c r="G11" s="84">
        <v>16</v>
      </c>
      <c r="H11" s="84"/>
      <c r="I11" s="84"/>
      <c r="J11" s="84">
        <v>32</v>
      </c>
      <c r="K11" s="84">
        <v>12</v>
      </c>
      <c r="L11" s="84">
        <v>32</v>
      </c>
      <c r="M11" s="84">
        <v>36</v>
      </c>
      <c r="N11" s="84">
        <v>36</v>
      </c>
      <c r="O11" s="84">
        <v>14</v>
      </c>
      <c r="P11" s="84"/>
      <c r="Q11" s="84">
        <v>22</v>
      </c>
      <c r="R11" s="84">
        <v>22</v>
      </c>
      <c r="S11" s="84">
        <v>12</v>
      </c>
      <c r="T11" s="84"/>
    </row>
    <row r="12" spans="1:20" ht="32">
      <c r="A12" s="43" t="s">
        <v>39</v>
      </c>
      <c r="B12" s="44" t="s">
        <v>40</v>
      </c>
      <c r="C12" s="159" t="s">
        <v>32</v>
      </c>
      <c r="D12" s="160"/>
      <c r="E12" s="84">
        <v>8</v>
      </c>
      <c r="F12" s="84">
        <v>8</v>
      </c>
      <c r="G12" s="84">
        <v>20</v>
      </c>
      <c r="H12" s="84"/>
      <c r="I12" s="84"/>
      <c r="J12" s="84">
        <v>12</v>
      </c>
      <c r="K12" s="84">
        <v>16</v>
      </c>
      <c r="L12" s="84">
        <v>20</v>
      </c>
      <c r="M12" s="84">
        <v>24</v>
      </c>
      <c r="N12" s="84">
        <v>24</v>
      </c>
      <c r="O12" s="84">
        <v>24</v>
      </c>
      <c r="P12" s="84"/>
      <c r="Q12" s="84">
        <v>20</v>
      </c>
      <c r="R12" s="84">
        <v>16</v>
      </c>
      <c r="S12" s="84">
        <v>12</v>
      </c>
      <c r="T12" s="84"/>
    </row>
    <row r="13" spans="1:20" ht="16">
      <c r="A13" s="43" t="s">
        <v>41</v>
      </c>
      <c r="B13" s="44" t="s">
        <v>42</v>
      </c>
      <c r="C13" s="159" t="s">
        <v>32</v>
      </c>
      <c r="D13" s="160"/>
      <c r="E13" s="84">
        <v>28</v>
      </c>
      <c r="F13" s="84">
        <v>28</v>
      </c>
      <c r="G13" s="84">
        <v>16</v>
      </c>
      <c r="H13" s="84"/>
      <c r="I13" s="84"/>
      <c r="J13" s="84">
        <v>40</v>
      </c>
      <c r="K13" s="84">
        <v>8</v>
      </c>
      <c r="L13" s="84">
        <v>40</v>
      </c>
      <c r="M13" s="84">
        <v>40</v>
      </c>
      <c r="N13" s="84">
        <v>40</v>
      </c>
      <c r="O13" s="84">
        <v>16</v>
      </c>
      <c r="P13" s="84"/>
      <c r="Q13" s="84">
        <v>30</v>
      </c>
      <c r="R13" s="84">
        <v>18</v>
      </c>
      <c r="S13" s="84">
        <v>14</v>
      </c>
      <c r="T13" s="84"/>
    </row>
    <row r="14" spans="1:20" ht="32">
      <c r="A14" s="43" t="s">
        <v>43</v>
      </c>
      <c r="B14" s="44" t="s">
        <v>44</v>
      </c>
      <c r="C14" s="159" t="s">
        <v>32</v>
      </c>
      <c r="D14" s="160"/>
      <c r="E14" s="84">
        <v>16</v>
      </c>
      <c r="F14" s="84">
        <v>16</v>
      </c>
      <c r="G14" s="84">
        <v>24</v>
      </c>
      <c r="H14" s="84"/>
      <c r="I14" s="84"/>
      <c r="J14" s="84">
        <v>32</v>
      </c>
      <c r="K14" s="84">
        <v>8</v>
      </c>
      <c r="L14" s="84">
        <v>32</v>
      </c>
      <c r="M14" s="84">
        <v>36</v>
      </c>
      <c r="N14" s="84">
        <v>36</v>
      </c>
      <c r="O14" s="84">
        <v>14</v>
      </c>
      <c r="P14" s="84"/>
      <c r="Q14" s="84">
        <v>22</v>
      </c>
      <c r="R14" s="84">
        <v>22</v>
      </c>
      <c r="S14" s="84">
        <v>12</v>
      </c>
      <c r="T14" s="84"/>
    </row>
    <row r="15" spans="1:20" ht="32">
      <c r="A15" s="43" t="s">
        <v>45</v>
      </c>
      <c r="B15" s="44" t="s">
        <v>46</v>
      </c>
      <c r="C15" s="159" t="s">
        <v>32</v>
      </c>
      <c r="D15" s="160"/>
      <c r="E15" s="84">
        <v>28</v>
      </c>
      <c r="F15" s="84">
        <v>28</v>
      </c>
      <c r="G15" s="84">
        <v>16</v>
      </c>
      <c r="H15" s="84"/>
      <c r="I15" s="84"/>
      <c r="J15" s="84">
        <v>44</v>
      </c>
      <c r="K15" s="84">
        <v>8</v>
      </c>
      <c r="L15" s="84">
        <v>50</v>
      </c>
      <c r="M15" s="84">
        <v>52</v>
      </c>
      <c r="N15" s="84">
        <v>52</v>
      </c>
      <c r="O15" s="84">
        <v>20</v>
      </c>
      <c r="P15" s="84"/>
      <c r="Q15" s="84">
        <v>32</v>
      </c>
      <c r="R15" s="84">
        <v>20</v>
      </c>
      <c r="S15" s="84">
        <v>26</v>
      </c>
      <c r="T15" s="84"/>
    </row>
    <row r="16" spans="1:20" ht="16">
      <c r="A16" s="45" t="s">
        <v>47</v>
      </c>
      <c r="B16" s="44" t="s">
        <v>48</v>
      </c>
      <c r="C16" s="177" t="s">
        <v>49</v>
      </c>
      <c r="D16" s="178"/>
      <c r="E16" s="84"/>
      <c r="F16" s="84"/>
      <c r="G16" s="84"/>
      <c r="H16" s="84"/>
      <c r="I16" s="84"/>
      <c r="J16" s="84"/>
      <c r="K16" s="84"/>
      <c r="L16" s="84"/>
      <c r="M16" s="84"/>
      <c r="N16" s="84"/>
      <c r="O16" s="84"/>
      <c r="P16" s="84"/>
      <c r="Q16" s="84"/>
      <c r="R16" s="84"/>
      <c r="S16" s="84"/>
      <c r="T16" s="84"/>
    </row>
    <row r="17" spans="1:20">
      <c r="A17" s="41" t="s">
        <v>50</v>
      </c>
      <c r="B17" s="42"/>
      <c r="C17" s="163"/>
      <c r="D17" s="163"/>
      <c r="E17" s="76"/>
      <c r="F17" s="76"/>
      <c r="G17" s="76"/>
      <c r="H17" s="76"/>
      <c r="I17" s="76"/>
      <c r="J17" s="76"/>
      <c r="K17" s="76"/>
      <c r="L17" s="76"/>
      <c r="M17" s="76"/>
      <c r="N17" s="76"/>
      <c r="O17" s="76"/>
      <c r="P17" s="76"/>
      <c r="Q17" s="76"/>
      <c r="R17" s="76"/>
      <c r="S17" s="76"/>
      <c r="T17" s="76"/>
    </row>
    <row r="18" spans="1:20" ht="16">
      <c r="A18" s="93" t="s">
        <v>51</v>
      </c>
      <c r="B18" s="93" t="s">
        <v>52</v>
      </c>
      <c r="C18" s="125">
        <f>SUM(C19:C26)</f>
        <v>8</v>
      </c>
      <c r="D18" s="86">
        <f>SUM(D19:D26)</f>
        <v>9</v>
      </c>
      <c r="E18" s="84"/>
      <c r="F18" s="84"/>
      <c r="G18" s="84"/>
      <c r="H18" s="84"/>
      <c r="I18" s="84"/>
      <c r="J18" s="84"/>
      <c r="K18" s="84"/>
      <c r="L18" s="84"/>
      <c r="M18" s="84"/>
      <c r="N18" s="84"/>
      <c r="O18" s="84"/>
      <c r="P18" s="84"/>
      <c r="Q18" s="84"/>
      <c r="R18" s="84"/>
      <c r="S18" s="84"/>
      <c r="T18" s="84"/>
    </row>
    <row r="19" spans="1:20" outlineLevel="1">
      <c r="A19" s="47" t="s">
        <v>53</v>
      </c>
      <c r="B19" s="48" t="s">
        <v>54</v>
      </c>
      <c r="C19" s="126"/>
      <c r="D19" s="87">
        <v>1</v>
      </c>
      <c r="E19" s="84">
        <v>1</v>
      </c>
      <c r="F19" s="84">
        <v>2</v>
      </c>
      <c r="G19" s="84">
        <v>8</v>
      </c>
      <c r="H19" s="84"/>
      <c r="I19" s="84">
        <v>4</v>
      </c>
      <c r="J19" s="84">
        <v>1</v>
      </c>
      <c r="K19" s="84">
        <v>2</v>
      </c>
      <c r="L19" s="84">
        <v>4</v>
      </c>
      <c r="M19" s="84"/>
      <c r="N19" s="84"/>
      <c r="O19" s="84">
        <v>12</v>
      </c>
      <c r="P19" s="84"/>
      <c r="Q19" s="84"/>
      <c r="R19" s="84"/>
      <c r="S19" s="84"/>
      <c r="T19" s="84"/>
    </row>
    <row r="20" spans="1:20" ht="32" outlineLevel="1">
      <c r="A20" s="47" t="s">
        <v>55</v>
      </c>
      <c r="B20" s="51" t="s">
        <v>56</v>
      </c>
      <c r="C20" s="127">
        <v>1</v>
      </c>
      <c r="D20" s="88"/>
      <c r="E20" s="84">
        <v>8</v>
      </c>
      <c r="F20" s="84">
        <v>32</v>
      </c>
      <c r="G20" s="84">
        <v>40</v>
      </c>
      <c r="H20" s="84"/>
      <c r="I20" s="84">
        <v>8</v>
      </c>
      <c r="J20" s="84">
        <v>8</v>
      </c>
      <c r="K20" s="84">
        <v>2</v>
      </c>
      <c r="L20" s="84">
        <v>24</v>
      </c>
      <c r="M20" s="84"/>
      <c r="N20" s="84">
        <v>48</v>
      </c>
      <c r="O20" s="84"/>
      <c r="P20" s="84">
        <v>8</v>
      </c>
      <c r="Q20" s="84"/>
      <c r="R20" s="84"/>
      <c r="S20" s="84"/>
      <c r="T20" s="84"/>
    </row>
    <row r="21" spans="1:20" ht="16" outlineLevel="1">
      <c r="A21" s="47" t="s">
        <v>57</v>
      </c>
      <c r="B21" s="51" t="s">
        <v>58</v>
      </c>
      <c r="C21" s="127">
        <v>2</v>
      </c>
      <c r="D21" s="88"/>
      <c r="E21" s="84">
        <v>1</v>
      </c>
      <c r="F21" s="84">
        <v>2</v>
      </c>
      <c r="G21" s="84">
        <v>8</v>
      </c>
      <c r="H21" s="84"/>
      <c r="I21" s="84">
        <v>16</v>
      </c>
      <c r="J21" s="84">
        <v>1</v>
      </c>
      <c r="K21" s="84">
        <v>2</v>
      </c>
      <c r="L21" s="84">
        <v>4</v>
      </c>
      <c r="M21" s="84">
        <v>6</v>
      </c>
      <c r="N21" s="84">
        <v>16</v>
      </c>
      <c r="O21" s="84"/>
      <c r="P21" s="84"/>
      <c r="Q21" s="84"/>
      <c r="R21" s="84">
        <v>16</v>
      </c>
      <c r="S21" s="84"/>
      <c r="T21" s="84"/>
    </row>
    <row r="22" spans="1:20" outlineLevel="1">
      <c r="A22" s="47" t="s">
        <v>59</v>
      </c>
      <c r="B22" s="48" t="s">
        <v>60</v>
      </c>
      <c r="C22" s="127">
        <v>1</v>
      </c>
      <c r="D22" s="87">
        <v>2</v>
      </c>
      <c r="E22" s="84">
        <v>1</v>
      </c>
      <c r="F22" s="84">
        <v>2</v>
      </c>
      <c r="G22" s="84">
        <v>8</v>
      </c>
      <c r="H22" s="84"/>
      <c r="I22" s="84">
        <v>16</v>
      </c>
      <c r="J22" s="84">
        <v>1</v>
      </c>
      <c r="K22" s="84">
        <v>2</v>
      </c>
      <c r="L22" s="84">
        <v>4</v>
      </c>
      <c r="M22" s="84"/>
      <c r="N22" s="84">
        <v>16</v>
      </c>
      <c r="O22" s="84"/>
      <c r="P22" s="84">
        <v>24</v>
      </c>
      <c r="Q22" s="84"/>
      <c r="R22" s="84"/>
      <c r="S22" s="84">
        <v>6</v>
      </c>
      <c r="T22" s="84"/>
    </row>
    <row r="23" spans="1:20" outlineLevel="1">
      <c r="A23" s="47" t="s">
        <v>61</v>
      </c>
      <c r="B23" s="48" t="s">
        <v>62</v>
      </c>
      <c r="C23" s="127">
        <v>2</v>
      </c>
      <c r="D23" s="87">
        <v>3</v>
      </c>
      <c r="E23" s="84"/>
      <c r="F23" s="84">
        <v>2</v>
      </c>
      <c r="G23" s="84">
        <v>6</v>
      </c>
      <c r="H23" s="84"/>
      <c r="I23" s="84">
        <v>16</v>
      </c>
      <c r="J23" s="84"/>
      <c r="K23" s="84">
        <v>2</v>
      </c>
      <c r="L23" s="84">
        <v>2</v>
      </c>
      <c r="M23" s="84"/>
      <c r="N23" s="84"/>
      <c r="O23" s="84">
        <v>12</v>
      </c>
      <c r="P23" s="84"/>
      <c r="Q23" s="84">
        <v>16</v>
      </c>
      <c r="R23" s="84"/>
      <c r="S23" s="84">
        <v>2</v>
      </c>
      <c r="T23" s="84"/>
    </row>
    <row r="24" spans="1:20" outlineLevel="1">
      <c r="A24" s="47" t="s">
        <v>63</v>
      </c>
      <c r="B24" s="48" t="s">
        <v>64</v>
      </c>
      <c r="C24" s="127">
        <v>2</v>
      </c>
      <c r="D24" s="87">
        <v>3</v>
      </c>
      <c r="E24" s="84"/>
      <c r="F24" s="84">
        <v>2</v>
      </c>
      <c r="G24" s="84">
        <v>6</v>
      </c>
      <c r="H24" s="84"/>
      <c r="I24" s="84">
        <v>16</v>
      </c>
      <c r="J24" s="84"/>
      <c r="K24" s="84">
        <v>2</v>
      </c>
      <c r="L24" s="84">
        <v>2</v>
      </c>
      <c r="M24" s="84"/>
      <c r="N24" s="84"/>
      <c r="O24" s="84">
        <v>12</v>
      </c>
      <c r="P24" s="84"/>
      <c r="Q24" s="84">
        <v>12</v>
      </c>
      <c r="R24" s="84"/>
      <c r="S24" s="84">
        <v>4</v>
      </c>
      <c r="T24" s="84"/>
    </row>
    <row r="25" spans="1:20" outlineLevel="1">
      <c r="A25" s="47" t="s">
        <v>65</v>
      </c>
      <c r="B25" s="48" t="s">
        <v>66</v>
      </c>
      <c r="C25" s="126"/>
      <c r="D25" s="88"/>
      <c r="E25" s="84"/>
      <c r="F25" s="84">
        <v>2</v>
      </c>
      <c r="G25" s="84">
        <v>4</v>
      </c>
      <c r="H25" s="84"/>
      <c r="I25" s="84">
        <v>16</v>
      </c>
      <c r="J25" s="84"/>
      <c r="K25" s="84"/>
      <c r="L25" s="84">
        <v>1</v>
      </c>
      <c r="M25" s="84"/>
      <c r="N25" s="84"/>
      <c r="O25" s="84">
        <v>32</v>
      </c>
      <c r="P25" s="84"/>
      <c r="Q25" s="84"/>
      <c r="R25" s="84">
        <v>24</v>
      </c>
      <c r="S25" s="84"/>
      <c r="T25" s="84"/>
    </row>
    <row r="26" spans="1:20" hidden="1" outlineLevel="1">
      <c r="A26" s="47" t="s">
        <v>67</v>
      </c>
      <c r="B26" s="48" t="s">
        <v>68</v>
      </c>
      <c r="C26" s="127"/>
      <c r="D26" s="90"/>
      <c r="E26" s="84"/>
      <c r="F26" s="84"/>
      <c r="G26" s="84"/>
      <c r="H26" s="84"/>
      <c r="I26" s="84"/>
      <c r="J26" s="84"/>
      <c r="K26" s="84"/>
      <c r="L26" s="84"/>
      <c r="M26" s="84"/>
      <c r="N26" s="84"/>
      <c r="O26" s="84"/>
      <c r="P26" s="84"/>
      <c r="Q26" s="84"/>
      <c r="R26" s="84"/>
      <c r="S26" s="84"/>
      <c r="T26" s="84"/>
    </row>
    <row r="27" spans="1:20" ht="16">
      <c r="A27" s="93" t="s">
        <v>69</v>
      </c>
      <c r="B27" s="93" t="s">
        <v>70</v>
      </c>
      <c r="C27" s="92">
        <f>SUM(C28:C35)</f>
        <v>3</v>
      </c>
      <c r="D27" s="86">
        <f>SUM(D28:D35)</f>
        <v>6</v>
      </c>
      <c r="E27" s="84"/>
      <c r="F27" s="84"/>
      <c r="G27" s="84"/>
      <c r="H27" s="84"/>
      <c r="I27" s="84"/>
      <c r="J27" s="84"/>
      <c r="K27" s="84"/>
      <c r="L27" s="84"/>
      <c r="M27" s="84"/>
      <c r="N27" s="84"/>
      <c r="O27" s="84"/>
      <c r="P27" s="84"/>
      <c r="Q27" s="84"/>
      <c r="R27" s="84"/>
      <c r="S27" s="84"/>
      <c r="T27" s="84"/>
    </row>
    <row r="28" spans="1:20" hidden="1" outlineLevel="1">
      <c r="A28" s="47" t="s">
        <v>53</v>
      </c>
      <c r="B28" s="48"/>
      <c r="C28" s="89"/>
      <c r="D28" s="90"/>
      <c r="E28" s="84"/>
      <c r="F28" s="84"/>
      <c r="G28" s="84"/>
      <c r="H28" s="84"/>
      <c r="I28" s="84"/>
      <c r="J28" s="84"/>
      <c r="K28" s="84"/>
      <c r="L28" s="84"/>
      <c r="M28" s="84"/>
      <c r="N28" s="84"/>
      <c r="O28" s="84"/>
      <c r="P28" s="84"/>
      <c r="Q28" s="84"/>
      <c r="R28" s="84"/>
      <c r="S28" s="84"/>
      <c r="T28" s="84"/>
    </row>
    <row r="29" spans="1:20" hidden="1" outlineLevel="1">
      <c r="A29" s="47" t="s">
        <v>55</v>
      </c>
      <c r="B29" s="48"/>
      <c r="C29" s="89"/>
      <c r="D29" s="90"/>
      <c r="E29" s="84"/>
      <c r="F29" s="84"/>
      <c r="G29" s="84"/>
      <c r="H29" s="84"/>
      <c r="I29" s="84"/>
      <c r="J29" s="84"/>
      <c r="K29" s="84"/>
      <c r="L29" s="84"/>
      <c r="M29" s="84"/>
      <c r="N29" s="84"/>
      <c r="O29" s="84"/>
      <c r="P29" s="84"/>
      <c r="Q29" s="84"/>
      <c r="R29" s="84"/>
      <c r="S29" s="84"/>
      <c r="T29" s="84"/>
    </row>
    <row r="30" spans="1:20" hidden="1" outlineLevel="1">
      <c r="A30" s="47" t="s">
        <v>57</v>
      </c>
      <c r="B30" s="48"/>
      <c r="C30" s="89"/>
      <c r="D30" s="90"/>
      <c r="E30" s="84"/>
      <c r="F30" s="84"/>
      <c r="G30" s="84"/>
      <c r="H30" s="84"/>
      <c r="I30" s="84"/>
      <c r="J30" s="84"/>
      <c r="K30" s="84"/>
      <c r="L30" s="84"/>
      <c r="M30" s="84"/>
      <c r="N30" s="84"/>
      <c r="O30" s="84"/>
      <c r="P30" s="84"/>
      <c r="Q30" s="84"/>
      <c r="R30" s="84"/>
      <c r="S30" s="84"/>
      <c r="T30" s="84"/>
    </row>
    <row r="31" spans="1:20" hidden="1" outlineLevel="1">
      <c r="A31" s="47" t="s">
        <v>59</v>
      </c>
      <c r="B31" s="48"/>
      <c r="C31" s="89"/>
      <c r="D31" s="90"/>
      <c r="E31" s="84"/>
      <c r="F31" s="84"/>
      <c r="G31" s="84"/>
      <c r="H31" s="84"/>
      <c r="I31" s="84"/>
      <c r="J31" s="84"/>
      <c r="K31" s="84"/>
      <c r="L31" s="84"/>
      <c r="M31" s="84"/>
      <c r="N31" s="84"/>
      <c r="O31" s="84"/>
      <c r="P31" s="84"/>
      <c r="Q31" s="84"/>
      <c r="R31" s="84"/>
      <c r="S31" s="84"/>
      <c r="T31" s="84"/>
    </row>
    <row r="32" spans="1:20" outlineLevel="1">
      <c r="A32" s="47" t="s">
        <v>61</v>
      </c>
      <c r="B32" s="48"/>
      <c r="C32" s="89">
        <v>1</v>
      </c>
      <c r="D32" s="90">
        <v>3</v>
      </c>
      <c r="E32" s="84"/>
      <c r="F32" s="84">
        <v>2</v>
      </c>
      <c r="G32" s="84">
        <v>6</v>
      </c>
      <c r="H32" s="84"/>
      <c r="I32" s="84">
        <v>16</v>
      </c>
      <c r="J32" s="84"/>
      <c r="K32" s="84">
        <v>2</v>
      </c>
      <c r="L32" s="84">
        <v>2</v>
      </c>
      <c r="M32" s="84"/>
      <c r="N32" s="84"/>
      <c r="O32" s="84">
        <v>12</v>
      </c>
      <c r="P32" s="84"/>
      <c r="Q32" s="84">
        <v>16</v>
      </c>
      <c r="R32" s="84"/>
      <c r="S32" s="84">
        <v>2</v>
      </c>
      <c r="T32" s="84"/>
    </row>
    <row r="33" spans="1:20" outlineLevel="1">
      <c r="A33" s="47" t="s">
        <v>63</v>
      </c>
      <c r="B33" s="48"/>
      <c r="C33" s="127">
        <v>1</v>
      </c>
      <c r="D33" s="87">
        <v>3</v>
      </c>
      <c r="E33" s="84"/>
      <c r="F33" s="84">
        <v>2</v>
      </c>
      <c r="G33" s="84">
        <v>6</v>
      </c>
      <c r="H33" s="84"/>
      <c r="I33" s="84">
        <v>16</v>
      </c>
      <c r="J33" s="84"/>
      <c r="K33" s="84">
        <v>2</v>
      </c>
      <c r="L33" s="84">
        <v>2</v>
      </c>
      <c r="M33" s="84"/>
      <c r="N33" s="84"/>
      <c r="O33" s="84">
        <v>12</v>
      </c>
      <c r="P33" s="84"/>
      <c r="Q33" s="84">
        <v>12</v>
      </c>
      <c r="R33" s="84"/>
      <c r="S33" s="84">
        <v>4</v>
      </c>
      <c r="T33" s="84"/>
    </row>
    <row r="34" spans="1:20" hidden="1" outlineLevel="1">
      <c r="A34" s="47" t="s">
        <v>71</v>
      </c>
      <c r="B34" s="48"/>
      <c r="C34" s="89"/>
      <c r="D34" s="90"/>
      <c r="E34" s="84"/>
      <c r="F34" s="84"/>
      <c r="G34" s="84"/>
      <c r="H34" s="84"/>
      <c r="I34" s="84"/>
      <c r="J34" s="84"/>
      <c r="K34" s="84"/>
      <c r="L34" s="84"/>
      <c r="M34" s="84"/>
      <c r="N34" s="84"/>
      <c r="O34" s="84"/>
      <c r="P34" s="84"/>
      <c r="Q34" s="84"/>
      <c r="R34" s="84"/>
      <c r="S34" s="84"/>
      <c r="T34" s="84"/>
    </row>
    <row r="35" spans="1:20" outlineLevel="1">
      <c r="A35" s="47" t="s">
        <v>67</v>
      </c>
      <c r="B35" s="48"/>
      <c r="C35" s="89">
        <v>1</v>
      </c>
      <c r="D35" s="90"/>
      <c r="E35" s="84"/>
      <c r="F35" s="84"/>
      <c r="G35" s="84"/>
      <c r="H35" s="84"/>
      <c r="I35" s="84"/>
      <c r="J35" s="84"/>
      <c r="K35" s="84"/>
      <c r="L35" s="84"/>
      <c r="M35" s="84"/>
      <c r="N35" s="84"/>
      <c r="O35" s="84"/>
      <c r="P35" s="84"/>
      <c r="Q35" s="84"/>
      <c r="R35" s="84"/>
      <c r="S35" s="84"/>
      <c r="T35" s="84"/>
    </row>
    <row r="36" spans="1:20" ht="16">
      <c r="A36" s="93" t="s">
        <v>72</v>
      </c>
      <c r="B36" s="93" t="s">
        <v>73</v>
      </c>
      <c r="C36" s="92">
        <f>SUM(C37:C44)</f>
        <v>6</v>
      </c>
      <c r="D36" s="86">
        <f>SUM(D37:D44)</f>
        <v>8</v>
      </c>
      <c r="E36" s="84"/>
      <c r="F36" s="84"/>
      <c r="G36" s="84"/>
      <c r="H36" s="84"/>
      <c r="I36" s="84"/>
      <c r="J36" s="84"/>
      <c r="K36" s="84"/>
      <c r="L36" s="84"/>
      <c r="M36" s="84"/>
      <c r="N36" s="84"/>
      <c r="O36" s="84"/>
      <c r="P36" s="84"/>
      <c r="Q36" s="84"/>
      <c r="R36" s="84"/>
      <c r="S36" s="84"/>
      <c r="T36" s="84"/>
    </row>
    <row r="37" spans="1:20" outlineLevel="1">
      <c r="A37" s="47" t="s">
        <v>53</v>
      </c>
      <c r="B37" s="48"/>
      <c r="C37" s="89">
        <v>1</v>
      </c>
      <c r="D37" s="90">
        <v>1</v>
      </c>
      <c r="E37" s="84">
        <v>1</v>
      </c>
      <c r="F37" s="84">
        <v>2</v>
      </c>
      <c r="G37" s="84">
        <v>12</v>
      </c>
      <c r="H37" s="84"/>
      <c r="I37" s="84">
        <v>8</v>
      </c>
      <c r="J37" s="84">
        <v>1</v>
      </c>
      <c r="K37" s="84">
        <v>2</v>
      </c>
      <c r="L37" s="84">
        <v>4</v>
      </c>
      <c r="M37" s="84"/>
      <c r="N37" s="84"/>
      <c r="O37" s="84">
        <v>12</v>
      </c>
      <c r="P37" s="84"/>
      <c r="Q37" s="84"/>
      <c r="R37" s="84"/>
      <c r="S37" s="84">
        <v>8</v>
      </c>
      <c r="T37" s="84"/>
    </row>
    <row r="38" spans="1:20" hidden="1" outlineLevel="1">
      <c r="A38" s="47" t="s">
        <v>55</v>
      </c>
      <c r="B38" s="48"/>
      <c r="C38" s="89"/>
      <c r="D38" s="90"/>
      <c r="E38" s="84"/>
      <c r="F38" s="84"/>
      <c r="G38" s="84"/>
      <c r="H38" s="84"/>
      <c r="I38" s="84"/>
      <c r="J38" s="84"/>
      <c r="K38" s="84"/>
      <c r="L38" s="84"/>
      <c r="M38" s="84"/>
      <c r="N38" s="84"/>
      <c r="O38" s="84"/>
      <c r="P38" s="84"/>
      <c r="Q38" s="84"/>
      <c r="R38" s="84"/>
      <c r="S38" s="84"/>
      <c r="T38" s="84"/>
    </row>
    <row r="39" spans="1:20" hidden="1" outlineLevel="1">
      <c r="A39" s="47" t="s">
        <v>57</v>
      </c>
      <c r="B39" s="48"/>
      <c r="C39" s="89"/>
      <c r="D39" s="90"/>
      <c r="E39" s="84"/>
      <c r="F39" s="84"/>
      <c r="G39" s="84"/>
      <c r="H39" s="84"/>
      <c r="I39" s="84"/>
      <c r="J39" s="84"/>
      <c r="K39" s="84"/>
      <c r="L39" s="84"/>
      <c r="M39" s="84"/>
      <c r="N39" s="84"/>
      <c r="O39" s="84"/>
      <c r="P39" s="84"/>
      <c r="Q39" s="84"/>
      <c r="R39" s="84"/>
      <c r="S39" s="84"/>
      <c r="T39" s="84"/>
    </row>
    <row r="40" spans="1:20" outlineLevel="1">
      <c r="A40" s="47" t="s">
        <v>59</v>
      </c>
      <c r="B40" s="48"/>
      <c r="C40" s="89">
        <v>1</v>
      </c>
      <c r="D40" s="90">
        <v>1</v>
      </c>
      <c r="E40" s="84">
        <v>1</v>
      </c>
      <c r="F40" s="84">
        <v>2</v>
      </c>
      <c r="G40" s="84">
        <v>8</v>
      </c>
      <c r="H40" s="84"/>
      <c r="I40" s="84">
        <v>16</v>
      </c>
      <c r="J40" s="84">
        <v>1</v>
      </c>
      <c r="K40" s="84">
        <v>2</v>
      </c>
      <c r="L40" s="84">
        <v>4</v>
      </c>
      <c r="M40" s="84"/>
      <c r="N40" s="84">
        <v>16</v>
      </c>
      <c r="O40" s="84"/>
      <c r="P40" s="84">
        <v>24</v>
      </c>
      <c r="Q40" s="84"/>
      <c r="R40" s="84"/>
      <c r="S40" s="84">
        <v>6</v>
      </c>
      <c r="T40" s="84"/>
    </row>
    <row r="41" spans="1:20" outlineLevel="1">
      <c r="A41" s="47" t="s">
        <v>61</v>
      </c>
      <c r="B41" s="48"/>
      <c r="C41" s="89">
        <v>2</v>
      </c>
      <c r="D41" s="90">
        <v>3</v>
      </c>
      <c r="E41" s="84"/>
      <c r="F41" s="84">
        <v>2</v>
      </c>
      <c r="G41" s="84">
        <v>6</v>
      </c>
      <c r="H41" s="84"/>
      <c r="I41" s="84">
        <v>16</v>
      </c>
      <c r="J41" s="84"/>
      <c r="K41" s="84">
        <v>2</v>
      </c>
      <c r="L41" s="84">
        <v>2</v>
      </c>
      <c r="M41" s="84"/>
      <c r="N41" s="84"/>
      <c r="O41" s="84">
        <v>12</v>
      </c>
      <c r="P41" s="84"/>
      <c r="Q41" s="84">
        <v>16</v>
      </c>
      <c r="R41" s="84"/>
      <c r="S41" s="84">
        <v>2</v>
      </c>
      <c r="T41" s="84"/>
    </row>
    <row r="42" spans="1:20" outlineLevel="1">
      <c r="A42" s="47" t="s">
        <v>63</v>
      </c>
      <c r="B42" s="48"/>
      <c r="C42" s="127">
        <v>2</v>
      </c>
      <c r="D42" s="87">
        <v>3</v>
      </c>
      <c r="E42" s="84"/>
      <c r="F42" s="84">
        <v>2</v>
      </c>
      <c r="G42" s="84">
        <v>6</v>
      </c>
      <c r="H42" s="84"/>
      <c r="I42" s="84">
        <v>16</v>
      </c>
      <c r="J42" s="84"/>
      <c r="K42" s="84">
        <v>2</v>
      </c>
      <c r="L42" s="84">
        <v>2</v>
      </c>
      <c r="M42" s="84"/>
      <c r="N42" s="84"/>
      <c r="O42" s="84">
        <v>12</v>
      </c>
      <c r="P42" s="84"/>
      <c r="Q42" s="84">
        <v>12</v>
      </c>
      <c r="R42" s="84"/>
      <c r="S42" s="84">
        <v>4</v>
      </c>
      <c r="T42" s="84"/>
    </row>
    <row r="43" spans="1:20" hidden="1" outlineLevel="1">
      <c r="A43" s="47" t="s">
        <v>71</v>
      </c>
      <c r="B43" s="48"/>
      <c r="C43" s="89"/>
      <c r="D43" s="90"/>
      <c r="E43" s="84"/>
      <c r="F43" s="84"/>
      <c r="G43" s="84"/>
      <c r="H43" s="84"/>
      <c r="I43" s="84"/>
      <c r="J43" s="84"/>
      <c r="K43" s="84"/>
      <c r="L43" s="84"/>
      <c r="M43" s="84"/>
      <c r="N43" s="84"/>
      <c r="O43" s="84"/>
      <c r="P43" s="84"/>
      <c r="Q43" s="84"/>
      <c r="R43" s="84"/>
      <c r="S43" s="84"/>
      <c r="T43" s="84"/>
    </row>
    <row r="44" spans="1:20" hidden="1" outlineLevel="1">
      <c r="A44" s="47" t="s">
        <v>67</v>
      </c>
      <c r="B44" s="48"/>
      <c r="C44" s="89"/>
      <c r="D44" s="90"/>
      <c r="E44" s="84"/>
      <c r="F44" s="84"/>
      <c r="G44" s="84"/>
      <c r="H44" s="84"/>
      <c r="I44" s="84"/>
      <c r="J44" s="84"/>
      <c r="K44" s="84"/>
      <c r="L44" s="84"/>
      <c r="M44" s="84"/>
      <c r="N44" s="84"/>
      <c r="O44" s="84"/>
      <c r="P44" s="84"/>
      <c r="Q44" s="84"/>
      <c r="R44" s="84"/>
      <c r="S44" s="84"/>
      <c r="T44" s="84"/>
    </row>
    <row r="45" spans="1:20" ht="16">
      <c r="A45" s="93" t="s">
        <v>37</v>
      </c>
      <c r="B45" s="93" t="s">
        <v>74</v>
      </c>
      <c r="C45" s="92">
        <f>SUM(C46:C53)</f>
        <v>12</v>
      </c>
      <c r="D45" s="86">
        <f>SUM(D46:D53)</f>
        <v>19</v>
      </c>
      <c r="E45" s="84"/>
      <c r="F45" s="84"/>
      <c r="G45" s="84"/>
      <c r="H45" s="84"/>
      <c r="I45" s="84"/>
      <c r="J45" s="84"/>
      <c r="K45" s="84"/>
      <c r="L45" s="84"/>
      <c r="M45" s="84"/>
      <c r="N45" s="84"/>
      <c r="O45" s="84"/>
      <c r="P45" s="84"/>
      <c r="Q45" s="84"/>
      <c r="R45" s="84"/>
      <c r="S45" s="84"/>
      <c r="T45" s="84"/>
    </row>
    <row r="46" spans="1:20" outlineLevel="1">
      <c r="A46" s="47" t="s">
        <v>53</v>
      </c>
      <c r="B46" s="48"/>
      <c r="C46" s="89">
        <v>2</v>
      </c>
      <c r="D46" s="90">
        <v>4</v>
      </c>
      <c r="E46" s="150">
        <v>1</v>
      </c>
      <c r="F46" s="151">
        <v>2</v>
      </c>
      <c r="G46" s="151">
        <v>8</v>
      </c>
      <c r="H46" s="151"/>
      <c r="I46" s="151">
        <v>4</v>
      </c>
      <c r="J46" s="151">
        <v>1</v>
      </c>
      <c r="K46" s="151">
        <v>2</v>
      </c>
      <c r="L46" s="151">
        <v>4</v>
      </c>
      <c r="M46" s="151"/>
      <c r="N46" s="151"/>
      <c r="O46" s="151">
        <v>12</v>
      </c>
      <c r="P46" s="151"/>
      <c r="Q46" s="151"/>
      <c r="R46" s="151"/>
      <c r="S46" s="151"/>
      <c r="T46" s="151"/>
    </row>
    <row r="47" spans="1:20" outlineLevel="1">
      <c r="A47" s="47" t="s">
        <v>55</v>
      </c>
      <c r="B47" s="48"/>
      <c r="C47" s="89">
        <v>1</v>
      </c>
      <c r="D47" s="90"/>
      <c r="E47" s="84">
        <v>8</v>
      </c>
      <c r="F47" s="84">
        <v>32</v>
      </c>
      <c r="G47" s="84">
        <v>40</v>
      </c>
      <c r="H47" s="84"/>
      <c r="I47" s="84">
        <v>8</v>
      </c>
      <c r="J47" s="84">
        <v>8</v>
      </c>
      <c r="K47" s="84">
        <v>2</v>
      </c>
      <c r="L47" s="84">
        <v>24</v>
      </c>
      <c r="M47" s="84"/>
      <c r="N47" s="84">
        <v>48</v>
      </c>
      <c r="O47" s="84"/>
      <c r="P47" s="84">
        <v>8</v>
      </c>
      <c r="Q47" s="84"/>
      <c r="R47" s="84"/>
      <c r="S47" s="84"/>
      <c r="T47" s="84"/>
    </row>
    <row r="48" spans="1:20" outlineLevel="1">
      <c r="A48" s="47" t="s">
        <v>57</v>
      </c>
      <c r="B48" s="48"/>
      <c r="C48" s="89">
        <v>1</v>
      </c>
      <c r="D48" s="90">
        <v>2</v>
      </c>
      <c r="E48" s="84">
        <v>1</v>
      </c>
      <c r="F48" s="84">
        <v>2</v>
      </c>
      <c r="G48" s="84">
        <v>8</v>
      </c>
      <c r="H48" s="84"/>
      <c r="I48" s="84">
        <v>16</v>
      </c>
      <c r="J48" s="84">
        <v>1</v>
      </c>
      <c r="K48" s="84">
        <v>2</v>
      </c>
      <c r="L48" s="84">
        <v>4</v>
      </c>
      <c r="M48" s="84">
        <v>6</v>
      </c>
      <c r="N48" s="84">
        <v>16</v>
      </c>
      <c r="O48" s="84"/>
      <c r="P48" s="84"/>
      <c r="Q48" s="84"/>
      <c r="R48" s="84">
        <v>16</v>
      </c>
      <c r="S48" s="84">
        <v>4</v>
      </c>
      <c r="T48" s="84"/>
    </row>
    <row r="49" spans="1:20" outlineLevel="1">
      <c r="A49" s="47" t="s">
        <v>59</v>
      </c>
      <c r="B49" s="48"/>
      <c r="C49" s="89">
        <v>1</v>
      </c>
      <c r="D49" s="90">
        <v>1</v>
      </c>
      <c r="E49" s="84">
        <v>1</v>
      </c>
      <c r="F49" s="84">
        <v>2</v>
      </c>
      <c r="G49" s="84">
        <v>8</v>
      </c>
      <c r="H49" s="84"/>
      <c r="I49" s="84">
        <v>16</v>
      </c>
      <c r="J49" s="84">
        <v>1</v>
      </c>
      <c r="K49" s="84">
        <v>2</v>
      </c>
      <c r="L49" s="84">
        <v>4</v>
      </c>
      <c r="M49" s="84"/>
      <c r="N49" s="84">
        <v>16</v>
      </c>
      <c r="O49" s="84"/>
      <c r="P49" s="84">
        <v>24</v>
      </c>
      <c r="Q49" s="84"/>
      <c r="R49" s="84"/>
      <c r="S49" s="84">
        <v>6</v>
      </c>
      <c r="T49" s="84"/>
    </row>
    <row r="50" spans="1:20" outlineLevel="1">
      <c r="A50" s="47" t="s">
        <v>61</v>
      </c>
      <c r="B50" s="48"/>
      <c r="C50" s="89">
        <v>3</v>
      </c>
      <c r="D50" s="90">
        <v>6</v>
      </c>
      <c r="E50" s="84"/>
      <c r="F50" s="84">
        <v>2</v>
      </c>
      <c r="G50" s="84">
        <v>6</v>
      </c>
      <c r="H50" s="84"/>
      <c r="I50" s="84">
        <v>16</v>
      </c>
      <c r="J50" s="84"/>
      <c r="K50" s="84">
        <v>2</v>
      </c>
      <c r="L50" s="84">
        <v>2</v>
      </c>
      <c r="M50" s="84"/>
      <c r="N50" s="84"/>
      <c r="O50" s="84">
        <v>12</v>
      </c>
      <c r="P50" s="84"/>
      <c r="Q50" s="84">
        <v>16</v>
      </c>
      <c r="R50" s="84"/>
      <c r="S50" s="84">
        <v>2</v>
      </c>
      <c r="T50" s="84"/>
    </row>
    <row r="51" spans="1:20" outlineLevel="1">
      <c r="A51" s="47" t="s">
        <v>63</v>
      </c>
      <c r="B51" s="48"/>
      <c r="C51" s="127">
        <v>3</v>
      </c>
      <c r="D51" s="87">
        <v>6</v>
      </c>
      <c r="E51" s="84"/>
      <c r="F51" s="84">
        <v>2</v>
      </c>
      <c r="G51" s="84">
        <v>6</v>
      </c>
      <c r="H51" s="84"/>
      <c r="I51" s="84">
        <v>16</v>
      </c>
      <c r="J51" s="84"/>
      <c r="K51" s="84">
        <v>2</v>
      </c>
      <c r="L51" s="84">
        <v>2</v>
      </c>
      <c r="M51" s="84"/>
      <c r="N51" s="84"/>
      <c r="O51" s="84">
        <v>12</v>
      </c>
      <c r="P51" s="84"/>
      <c r="Q51" s="84">
        <v>12</v>
      </c>
      <c r="R51" s="84"/>
      <c r="S51" s="84">
        <v>4</v>
      </c>
      <c r="T51" s="84"/>
    </row>
    <row r="52" spans="1:20" outlineLevel="1">
      <c r="A52" s="47" t="s">
        <v>71</v>
      </c>
      <c r="B52" s="48" t="s">
        <v>75</v>
      </c>
      <c r="C52" s="89"/>
      <c r="D52" s="90"/>
      <c r="E52" s="84"/>
      <c r="F52" s="84">
        <v>2</v>
      </c>
      <c r="G52" s="84">
        <v>6</v>
      </c>
      <c r="H52" s="84"/>
      <c r="I52" s="84">
        <v>20</v>
      </c>
      <c r="J52" s="84"/>
      <c r="K52" s="84"/>
      <c r="L52" s="84">
        <v>1</v>
      </c>
      <c r="M52" s="84"/>
      <c r="N52" s="84"/>
      <c r="O52" s="84">
        <v>40</v>
      </c>
      <c r="P52" s="84"/>
      <c r="Q52" s="84"/>
      <c r="R52" s="84">
        <v>30</v>
      </c>
      <c r="S52" s="84"/>
      <c r="T52" s="84"/>
    </row>
    <row r="53" spans="1:20" outlineLevel="1">
      <c r="A53" s="47" t="s">
        <v>67</v>
      </c>
      <c r="B53" s="48" t="s">
        <v>68</v>
      </c>
      <c r="C53" s="89">
        <v>1</v>
      </c>
      <c r="D53" s="90"/>
      <c r="E53" s="84"/>
      <c r="F53" s="84"/>
      <c r="G53" s="84"/>
      <c r="H53" s="84"/>
      <c r="I53" s="84"/>
      <c r="J53" s="84"/>
      <c r="K53" s="84"/>
      <c r="L53" s="84"/>
      <c r="M53" s="84"/>
      <c r="N53" s="84"/>
      <c r="O53" s="84"/>
      <c r="P53" s="84"/>
      <c r="Q53" s="84"/>
      <c r="R53" s="84"/>
      <c r="S53" s="84"/>
      <c r="T53" s="84"/>
    </row>
    <row r="54" spans="1:20" ht="16">
      <c r="A54" s="93" t="s">
        <v>76</v>
      </c>
      <c r="B54" s="93" t="s">
        <v>77</v>
      </c>
      <c r="C54" s="133"/>
      <c r="D54" s="134"/>
      <c r="E54" s="84"/>
      <c r="F54" s="84"/>
      <c r="G54" s="84"/>
      <c r="H54" s="84"/>
      <c r="I54" s="84"/>
      <c r="J54" s="84"/>
      <c r="K54" s="84"/>
      <c r="L54" s="84"/>
      <c r="M54" s="84"/>
      <c r="N54" s="84"/>
      <c r="O54" s="84"/>
      <c r="P54" s="84"/>
      <c r="Q54" s="84"/>
      <c r="R54" s="84"/>
      <c r="S54" s="84"/>
      <c r="T54" s="84"/>
    </row>
    <row r="55" spans="1:20" ht="16">
      <c r="A55" s="93" t="s">
        <v>41</v>
      </c>
      <c r="B55" s="93" t="s">
        <v>74</v>
      </c>
      <c r="C55" s="92">
        <f>SUM(C56:C63)</f>
        <v>9</v>
      </c>
      <c r="D55" s="86">
        <f>SUM(D56:D63)</f>
        <v>3</v>
      </c>
      <c r="E55" s="84"/>
      <c r="F55" s="84"/>
      <c r="G55" s="84"/>
      <c r="H55" s="84"/>
      <c r="I55" s="84"/>
      <c r="J55" s="84"/>
      <c r="K55" s="84"/>
      <c r="L55" s="84"/>
      <c r="M55" s="84"/>
      <c r="N55" s="84"/>
      <c r="O55" s="84"/>
      <c r="P55" s="84"/>
      <c r="Q55" s="84"/>
      <c r="R55" s="84"/>
      <c r="S55" s="84"/>
      <c r="T55" s="84"/>
    </row>
    <row r="56" spans="1:20" outlineLevel="1">
      <c r="A56" s="47" t="s">
        <v>53</v>
      </c>
      <c r="B56" s="48"/>
      <c r="C56" s="89">
        <v>2</v>
      </c>
      <c r="D56" s="90">
        <v>1</v>
      </c>
      <c r="E56" s="84">
        <v>1</v>
      </c>
      <c r="F56" s="84">
        <v>2</v>
      </c>
      <c r="G56" s="84">
        <v>12</v>
      </c>
      <c r="H56" s="84"/>
      <c r="I56" s="84">
        <v>8</v>
      </c>
      <c r="J56" s="84">
        <v>1</v>
      </c>
      <c r="K56" s="84">
        <v>2</v>
      </c>
      <c r="L56" s="84">
        <v>4</v>
      </c>
      <c r="M56" s="84"/>
      <c r="N56" s="84"/>
      <c r="O56" s="84">
        <v>12</v>
      </c>
      <c r="P56" s="84"/>
      <c r="Q56" s="84"/>
      <c r="R56" s="84"/>
      <c r="S56" s="84">
        <v>8</v>
      </c>
      <c r="T56" s="84"/>
    </row>
    <row r="57" spans="1:20" outlineLevel="1">
      <c r="A57" s="47" t="s">
        <v>55</v>
      </c>
      <c r="B57" s="48"/>
      <c r="C57" s="89">
        <v>1</v>
      </c>
      <c r="D57" s="90">
        <v>1</v>
      </c>
      <c r="E57" s="84">
        <v>8</v>
      </c>
      <c r="F57" s="84">
        <v>32</v>
      </c>
      <c r="G57" s="84">
        <v>40</v>
      </c>
      <c r="H57" s="84"/>
      <c r="I57" s="84">
        <v>8</v>
      </c>
      <c r="J57" s="84">
        <v>8</v>
      </c>
      <c r="K57" s="84">
        <v>2</v>
      </c>
      <c r="L57" s="84">
        <v>24</v>
      </c>
      <c r="M57" s="84"/>
      <c r="N57" s="84">
        <v>48</v>
      </c>
      <c r="O57" s="84"/>
      <c r="P57" s="84">
        <v>8</v>
      </c>
      <c r="Q57" s="84"/>
      <c r="R57" s="84"/>
      <c r="S57" s="84"/>
      <c r="T57" s="84"/>
    </row>
    <row r="58" spans="1:20" outlineLevel="1">
      <c r="A58" s="47" t="s">
        <v>57</v>
      </c>
      <c r="B58" s="48"/>
      <c r="C58" s="89"/>
      <c r="D58" s="90"/>
      <c r="E58" s="84">
        <v>1</v>
      </c>
      <c r="F58" s="84">
        <v>2</v>
      </c>
      <c r="G58" s="84">
        <v>8</v>
      </c>
      <c r="H58" s="84"/>
      <c r="I58" s="84">
        <v>16</v>
      </c>
      <c r="J58" s="84">
        <v>1</v>
      </c>
      <c r="K58" s="84">
        <v>2</v>
      </c>
      <c r="L58" s="84">
        <v>4</v>
      </c>
      <c r="M58" s="84">
        <v>6</v>
      </c>
      <c r="N58" s="84">
        <v>16</v>
      </c>
      <c r="O58" s="84"/>
      <c r="P58" s="84"/>
      <c r="Q58" s="84"/>
      <c r="R58" s="84">
        <v>16</v>
      </c>
      <c r="S58" s="84"/>
      <c r="T58" s="84"/>
    </row>
    <row r="59" spans="1:20" outlineLevel="1">
      <c r="A59" s="47" t="s">
        <v>59</v>
      </c>
      <c r="B59" s="48"/>
      <c r="C59" s="127">
        <v>1</v>
      </c>
      <c r="D59" s="90">
        <v>1</v>
      </c>
      <c r="E59" s="84">
        <v>1</v>
      </c>
      <c r="F59" s="84">
        <v>2</v>
      </c>
      <c r="G59" s="84">
        <v>8</v>
      </c>
      <c r="H59" s="84"/>
      <c r="I59" s="84">
        <v>16</v>
      </c>
      <c r="J59" s="84">
        <v>1</v>
      </c>
      <c r="K59" s="84">
        <v>2</v>
      </c>
      <c r="L59" s="84">
        <v>4</v>
      </c>
      <c r="M59" s="84"/>
      <c r="N59" s="84">
        <v>16</v>
      </c>
      <c r="O59" s="84"/>
      <c r="P59" s="84">
        <v>24</v>
      </c>
      <c r="Q59" s="84"/>
      <c r="R59" s="84"/>
      <c r="S59" s="84">
        <v>6</v>
      </c>
      <c r="T59" s="84"/>
    </row>
    <row r="60" spans="1:20" outlineLevel="1">
      <c r="A60" s="47" t="s">
        <v>61</v>
      </c>
      <c r="B60" s="48"/>
      <c r="C60" s="127">
        <v>2</v>
      </c>
      <c r="D60" s="90"/>
      <c r="E60" s="84"/>
      <c r="F60" s="84">
        <v>2</v>
      </c>
      <c r="G60" s="84">
        <v>6</v>
      </c>
      <c r="H60" s="84"/>
      <c r="I60" s="84">
        <v>16</v>
      </c>
      <c r="J60" s="84"/>
      <c r="K60" s="84">
        <v>2</v>
      </c>
      <c r="L60" s="84">
        <v>2</v>
      </c>
      <c r="M60" s="84"/>
      <c r="N60" s="84"/>
      <c r="O60" s="84">
        <v>12</v>
      </c>
      <c r="P60" s="84"/>
      <c r="Q60" s="84">
        <v>16</v>
      </c>
      <c r="R60" s="84"/>
      <c r="S60" s="84">
        <v>2</v>
      </c>
      <c r="T60" s="84"/>
    </row>
    <row r="61" spans="1:20" outlineLevel="1">
      <c r="A61" s="47" t="s">
        <v>63</v>
      </c>
      <c r="B61" s="48"/>
      <c r="C61" s="127">
        <v>2</v>
      </c>
      <c r="D61" s="91"/>
      <c r="E61" s="84"/>
      <c r="F61" s="84">
        <v>2</v>
      </c>
      <c r="G61" s="84">
        <v>6</v>
      </c>
      <c r="H61" s="84"/>
      <c r="I61" s="84">
        <v>16</v>
      </c>
      <c r="J61" s="84"/>
      <c r="K61" s="84">
        <v>2</v>
      </c>
      <c r="L61" s="84">
        <v>2</v>
      </c>
      <c r="M61" s="84"/>
      <c r="N61" s="84"/>
      <c r="O61" s="84">
        <v>12</v>
      </c>
      <c r="P61" s="84"/>
      <c r="Q61" s="84">
        <v>12</v>
      </c>
      <c r="R61" s="84"/>
      <c r="S61" s="84">
        <v>4</v>
      </c>
      <c r="T61" s="84"/>
    </row>
    <row r="62" spans="1:20" hidden="1" outlineLevel="1">
      <c r="A62" s="47" t="s">
        <v>71</v>
      </c>
      <c r="B62" s="48" t="s">
        <v>78</v>
      </c>
      <c r="C62" s="127"/>
      <c r="D62" s="90"/>
      <c r="E62" s="84"/>
      <c r="F62" s="84"/>
      <c r="G62" s="84"/>
      <c r="H62" s="84"/>
      <c r="I62" s="84"/>
      <c r="J62" s="84"/>
      <c r="K62" s="84"/>
      <c r="L62" s="84"/>
      <c r="M62" s="84"/>
      <c r="N62" s="84"/>
      <c r="O62" s="84"/>
      <c r="P62" s="84"/>
      <c r="Q62" s="84"/>
      <c r="R62" s="84"/>
      <c r="S62" s="84"/>
      <c r="T62" s="84"/>
    </row>
    <row r="63" spans="1:20" outlineLevel="1">
      <c r="A63" s="47" t="s">
        <v>67</v>
      </c>
      <c r="B63" s="48" t="s">
        <v>68</v>
      </c>
      <c r="C63" s="127">
        <v>1</v>
      </c>
      <c r="D63" s="90"/>
      <c r="E63" s="84"/>
      <c r="F63" s="84"/>
      <c r="G63" s="84"/>
      <c r="H63" s="84"/>
      <c r="I63" s="84"/>
      <c r="J63" s="84"/>
      <c r="K63" s="84"/>
      <c r="L63" s="84"/>
      <c r="M63" s="84"/>
      <c r="N63" s="84"/>
      <c r="O63" s="84"/>
      <c r="P63" s="84"/>
      <c r="Q63" s="84"/>
      <c r="R63" s="84"/>
      <c r="S63" s="84"/>
      <c r="T63" s="84"/>
    </row>
    <row r="64" spans="1:20" ht="16">
      <c r="A64" s="93" t="s">
        <v>43</v>
      </c>
      <c r="B64" s="93" t="s">
        <v>74</v>
      </c>
      <c r="C64" s="125">
        <f>SUM(C65:C72)</f>
        <v>11</v>
      </c>
      <c r="D64" s="86">
        <f>SUM(D65:D72)</f>
        <v>28</v>
      </c>
      <c r="E64" s="84"/>
      <c r="F64" s="84"/>
      <c r="G64" s="84"/>
      <c r="H64" s="84"/>
      <c r="I64" s="84"/>
      <c r="J64" s="84"/>
      <c r="K64" s="84"/>
      <c r="L64" s="84"/>
      <c r="M64" s="84"/>
      <c r="N64" s="84"/>
      <c r="O64" s="84"/>
      <c r="P64" s="84"/>
      <c r="Q64" s="84"/>
      <c r="R64" s="84"/>
      <c r="S64" s="84"/>
      <c r="T64" s="84"/>
    </row>
    <row r="65" spans="1:20" outlineLevel="1">
      <c r="A65" s="47" t="s">
        <v>53</v>
      </c>
      <c r="B65" s="48"/>
      <c r="C65" s="127">
        <v>4</v>
      </c>
      <c r="D65" s="90">
        <v>7</v>
      </c>
      <c r="E65" s="84">
        <v>1</v>
      </c>
      <c r="F65" s="84">
        <v>2</v>
      </c>
      <c r="G65" s="84">
        <v>16</v>
      </c>
      <c r="H65" s="84"/>
      <c r="I65" s="84">
        <v>12</v>
      </c>
      <c r="J65" s="84">
        <v>1</v>
      </c>
      <c r="K65" s="84">
        <v>2</v>
      </c>
      <c r="L65" s="84">
        <v>6</v>
      </c>
      <c r="M65" s="84"/>
      <c r="N65" s="84"/>
      <c r="O65" s="84">
        <v>24</v>
      </c>
      <c r="P65" s="84"/>
      <c r="Q65" s="84"/>
      <c r="R65" s="84"/>
      <c r="S65" s="84">
        <v>16</v>
      </c>
      <c r="T65" s="84"/>
    </row>
    <row r="66" spans="1:20" outlineLevel="1">
      <c r="A66" s="47" t="s">
        <v>55</v>
      </c>
      <c r="B66" s="48"/>
      <c r="C66" s="127"/>
      <c r="D66" s="90">
        <v>6</v>
      </c>
      <c r="E66" s="84">
        <v>8</v>
      </c>
      <c r="F66" s="84">
        <v>32</v>
      </c>
      <c r="G66" s="84">
        <v>40</v>
      </c>
      <c r="H66" s="84"/>
      <c r="I66" s="84">
        <v>8</v>
      </c>
      <c r="J66" s="84">
        <v>8</v>
      </c>
      <c r="K66" s="84">
        <v>2</v>
      </c>
      <c r="L66" s="84">
        <v>24</v>
      </c>
      <c r="M66" s="84"/>
      <c r="N66" s="84">
        <v>48</v>
      </c>
      <c r="O66" s="84"/>
      <c r="P66" s="84">
        <v>8</v>
      </c>
      <c r="Q66" s="84"/>
      <c r="R66" s="84"/>
      <c r="S66" s="84"/>
      <c r="T66" s="84"/>
    </row>
    <row r="67" spans="1:20" outlineLevel="1">
      <c r="A67" s="47" t="s">
        <v>57</v>
      </c>
      <c r="B67" s="48"/>
      <c r="C67" s="127">
        <v>1</v>
      </c>
      <c r="D67" s="90">
        <v>3</v>
      </c>
      <c r="E67" s="84">
        <v>1</v>
      </c>
      <c r="F67" s="84">
        <v>2</v>
      </c>
      <c r="G67" s="84">
        <v>8</v>
      </c>
      <c r="H67" s="84"/>
      <c r="I67" s="84">
        <v>16</v>
      </c>
      <c r="J67" s="84">
        <v>1</v>
      </c>
      <c r="K67" s="84">
        <v>2</v>
      </c>
      <c r="L67" s="84">
        <v>4</v>
      </c>
      <c r="M67" s="84">
        <v>6</v>
      </c>
      <c r="N67" s="84">
        <v>16</v>
      </c>
      <c r="O67" s="84"/>
      <c r="P67" s="84"/>
      <c r="Q67" s="84"/>
      <c r="R67" s="84">
        <v>16</v>
      </c>
      <c r="S67" s="84">
        <v>6</v>
      </c>
      <c r="T67" s="84"/>
    </row>
    <row r="68" spans="1:20" hidden="1" outlineLevel="1">
      <c r="A68" s="47" t="s">
        <v>59</v>
      </c>
      <c r="B68" s="48"/>
      <c r="C68" s="127"/>
      <c r="D68" s="90"/>
      <c r="E68" s="84"/>
      <c r="F68" s="84"/>
      <c r="G68" s="84"/>
      <c r="H68" s="84"/>
      <c r="I68" s="84"/>
      <c r="J68" s="84"/>
      <c r="K68" s="84"/>
      <c r="L68" s="84"/>
      <c r="M68" s="84"/>
      <c r="N68" s="84"/>
      <c r="O68" s="84"/>
      <c r="P68" s="84"/>
      <c r="Q68" s="84"/>
      <c r="R68" s="84"/>
      <c r="S68" s="84"/>
      <c r="T68" s="84"/>
    </row>
    <row r="69" spans="1:20" outlineLevel="1">
      <c r="A69" s="47" t="s">
        <v>61</v>
      </c>
      <c r="B69" s="48"/>
      <c r="C69" s="127">
        <v>3</v>
      </c>
      <c r="D69" s="90">
        <v>6</v>
      </c>
      <c r="E69" s="84"/>
      <c r="F69" s="84">
        <v>2</v>
      </c>
      <c r="G69" s="84">
        <v>6</v>
      </c>
      <c r="H69" s="84"/>
      <c r="I69" s="84">
        <v>16</v>
      </c>
      <c r="J69" s="84"/>
      <c r="K69" s="84">
        <v>2</v>
      </c>
      <c r="L69" s="84">
        <v>2</v>
      </c>
      <c r="M69" s="84"/>
      <c r="N69" s="84"/>
      <c r="O69" s="84">
        <v>12</v>
      </c>
      <c r="P69" s="84"/>
      <c r="Q69" s="84">
        <v>16</v>
      </c>
      <c r="R69" s="84"/>
      <c r="S69" s="84">
        <v>2</v>
      </c>
      <c r="T69" s="84"/>
    </row>
    <row r="70" spans="1:20" outlineLevel="1">
      <c r="A70" s="47" t="s">
        <v>63</v>
      </c>
      <c r="B70" s="48"/>
      <c r="C70" s="127">
        <v>3</v>
      </c>
      <c r="D70" s="87">
        <v>6</v>
      </c>
      <c r="E70" s="84"/>
      <c r="F70" s="84">
        <v>2</v>
      </c>
      <c r="G70" s="84">
        <v>6</v>
      </c>
      <c r="H70" s="84"/>
      <c r="I70" s="84">
        <v>16</v>
      </c>
      <c r="J70" s="84"/>
      <c r="K70" s="84">
        <v>2</v>
      </c>
      <c r="L70" s="84">
        <v>2</v>
      </c>
      <c r="M70" s="84"/>
      <c r="N70" s="84"/>
      <c r="O70" s="84">
        <v>12</v>
      </c>
      <c r="P70" s="84"/>
      <c r="Q70" s="84">
        <v>12</v>
      </c>
      <c r="R70" s="84"/>
      <c r="S70" s="84">
        <v>4</v>
      </c>
      <c r="T70" s="84"/>
    </row>
    <row r="71" spans="1:20" outlineLevel="1">
      <c r="A71" s="47" t="s">
        <v>71</v>
      </c>
      <c r="B71" s="48" t="s">
        <v>79</v>
      </c>
      <c r="C71" s="89"/>
      <c r="D71" s="90"/>
      <c r="E71" s="84"/>
      <c r="F71" s="84">
        <v>2</v>
      </c>
      <c r="G71" s="84">
        <v>4</v>
      </c>
      <c r="H71" s="84"/>
      <c r="I71" s="84">
        <v>12</v>
      </c>
      <c r="J71" s="84"/>
      <c r="K71" s="84"/>
      <c r="L71" s="84">
        <v>1</v>
      </c>
      <c r="M71" s="84"/>
      <c r="N71" s="84"/>
      <c r="O71" s="84">
        <v>24</v>
      </c>
      <c r="P71" s="84"/>
      <c r="Q71" s="84"/>
      <c r="R71" s="84">
        <v>16</v>
      </c>
      <c r="S71" s="84"/>
      <c r="T71" s="84"/>
    </row>
    <row r="72" spans="1:20" hidden="1" outlineLevel="1">
      <c r="A72" s="47" t="s">
        <v>67</v>
      </c>
      <c r="B72" s="48"/>
      <c r="C72" s="89"/>
      <c r="D72" s="90"/>
      <c r="E72" s="84"/>
      <c r="F72" s="84"/>
      <c r="G72" s="84"/>
      <c r="H72" s="84"/>
      <c r="I72" s="84"/>
      <c r="J72" s="84"/>
      <c r="K72" s="84"/>
      <c r="L72" s="84"/>
      <c r="M72" s="84"/>
      <c r="N72" s="84"/>
      <c r="O72" s="84"/>
      <c r="P72" s="84"/>
      <c r="Q72" s="84"/>
      <c r="R72" s="84"/>
      <c r="S72" s="84"/>
      <c r="T72" s="84"/>
    </row>
    <row r="73" spans="1:20" ht="16">
      <c r="A73" s="93" t="s">
        <v>80</v>
      </c>
      <c r="B73" s="93" t="s">
        <v>74</v>
      </c>
      <c r="C73" s="92">
        <f>SUM(C74:C81)</f>
        <v>15</v>
      </c>
      <c r="D73" s="86">
        <f>SUM(D74:D81)</f>
        <v>29</v>
      </c>
      <c r="E73" s="84"/>
      <c r="F73" s="84"/>
      <c r="G73" s="84"/>
      <c r="H73" s="84"/>
      <c r="I73" s="84"/>
      <c r="J73" s="84"/>
      <c r="K73" s="84"/>
      <c r="L73" s="84"/>
      <c r="M73" s="84"/>
      <c r="N73" s="84"/>
      <c r="O73" s="84"/>
      <c r="P73" s="84"/>
      <c r="Q73" s="84"/>
      <c r="R73" s="84"/>
      <c r="S73" s="84"/>
      <c r="T73" s="84"/>
    </row>
    <row r="74" spans="1:20" outlineLevel="1">
      <c r="A74" s="47" t="s">
        <v>53</v>
      </c>
      <c r="B74" s="48"/>
      <c r="C74" s="89">
        <v>2</v>
      </c>
      <c r="D74" s="90">
        <v>5</v>
      </c>
      <c r="E74" s="84">
        <v>1</v>
      </c>
      <c r="F74" s="84">
        <v>2</v>
      </c>
      <c r="G74" s="84">
        <v>16</v>
      </c>
      <c r="H74" s="84"/>
      <c r="I74" s="84">
        <v>12</v>
      </c>
      <c r="J74" s="84">
        <v>1</v>
      </c>
      <c r="K74" s="84">
        <v>2</v>
      </c>
      <c r="L74" s="84">
        <v>6</v>
      </c>
      <c r="M74" s="84"/>
      <c r="N74" s="84"/>
      <c r="O74" s="84">
        <v>24</v>
      </c>
      <c r="P74" s="84"/>
      <c r="Q74" s="84"/>
      <c r="R74" s="84"/>
      <c r="S74" s="84">
        <v>16</v>
      </c>
      <c r="T74" s="84"/>
    </row>
    <row r="75" spans="1:20" outlineLevel="1">
      <c r="A75" s="47" t="s">
        <v>55</v>
      </c>
      <c r="B75" s="48"/>
      <c r="C75" s="89">
        <v>2</v>
      </c>
      <c r="D75" s="90">
        <v>5</v>
      </c>
      <c r="E75" s="84">
        <v>8</v>
      </c>
      <c r="F75" s="84">
        <v>32</v>
      </c>
      <c r="G75" s="84">
        <v>40</v>
      </c>
      <c r="H75" s="84"/>
      <c r="I75" s="84">
        <v>8</v>
      </c>
      <c r="J75" s="84">
        <v>8</v>
      </c>
      <c r="K75" s="84">
        <v>2</v>
      </c>
      <c r="L75" s="84">
        <v>24</v>
      </c>
      <c r="M75" s="84"/>
      <c r="N75" s="84">
        <v>48</v>
      </c>
      <c r="O75" s="84"/>
      <c r="P75" s="84">
        <v>8</v>
      </c>
      <c r="Q75" s="84"/>
      <c r="R75" s="84"/>
      <c r="S75" s="84"/>
      <c r="T75" s="84"/>
    </row>
    <row r="76" spans="1:20" outlineLevel="1">
      <c r="A76" s="47" t="s">
        <v>57</v>
      </c>
      <c r="B76" s="48"/>
      <c r="C76" s="89">
        <v>2</v>
      </c>
      <c r="D76" s="90">
        <v>2</v>
      </c>
      <c r="E76" s="84">
        <v>1</v>
      </c>
      <c r="F76" s="84">
        <v>2</v>
      </c>
      <c r="G76" s="84">
        <v>8</v>
      </c>
      <c r="H76" s="84"/>
      <c r="I76" s="84">
        <v>16</v>
      </c>
      <c r="J76" s="84">
        <v>1</v>
      </c>
      <c r="K76" s="84">
        <v>2</v>
      </c>
      <c r="L76" s="84">
        <v>4</v>
      </c>
      <c r="M76" s="84">
        <v>6</v>
      </c>
      <c r="N76" s="84">
        <v>16</v>
      </c>
      <c r="O76" s="84"/>
      <c r="P76" s="84"/>
      <c r="Q76" s="84"/>
      <c r="R76" s="84">
        <v>16</v>
      </c>
      <c r="S76" s="84">
        <v>4</v>
      </c>
      <c r="T76" s="84"/>
    </row>
    <row r="77" spans="1:20" outlineLevel="1">
      <c r="A77" s="47" t="s">
        <v>59</v>
      </c>
      <c r="B77" s="48"/>
      <c r="C77" s="127">
        <v>1</v>
      </c>
      <c r="D77" s="90">
        <v>3</v>
      </c>
      <c r="E77" s="84">
        <v>1</v>
      </c>
      <c r="F77" s="84">
        <v>2</v>
      </c>
      <c r="G77" s="84">
        <v>8</v>
      </c>
      <c r="H77" s="84"/>
      <c r="I77" s="84">
        <v>16</v>
      </c>
      <c r="J77" s="84">
        <v>1</v>
      </c>
      <c r="K77" s="84">
        <v>2</v>
      </c>
      <c r="L77" s="84">
        <v>4</v>
      </c>
      <c r="M77" s="84"/>
      <c r="N77" s="84">
        <v>16</v>
      </c>
      <c r="O77" s="84"/>
      <c r="P77" s="84">
        <v>24</v>
      </c>
      <c r="Q77" s="84"/>
      <c r="R77" s="84"/>
      <c r="S77" s="84">
        <v>6</v>
      </c>
      <c r="T77" s="84"/>
    </row>
    <row r="78" spans="1:20" outlineLevel="1">
      <c r="A78" s="47" t="s">
        <v>61</v>
      </c>
      <c r="B78" s="48"/>
      <c r="C78" s="127">
        <v>3</v>
      </c>
      <c r="D78" s="90">
        <v>8</v>
      </c>
      <c r="E78" s="84"/>
      <c r="F78" s="84">
        <v>2</v>
      </c>
      <c r="G78" s="84">
        <v>6</v>
      </c>
      <c r="H78" s="84"/>
      <c r="I78" s="84">
        <v>16</v>
      </c>
      <c r="J78" s="84"/>
      <c r="K78" s="84">
        <v>2</v>
      </c>
      <c r="L78" s="84">
        <v>2</v>
      </c>
      <c r="M78" s="84"/>
      <c r="N78" s="84"/>
      <c r="O78" s="84">
        <v>12</v>
      </c>
      <c r="P78" s="84"/>
      <c r="Q78" s="84">
        <v>16</v>
      </c>
      <c r="R78" s="84"/>
      <c r="S78" s="84">
        <v>2</v>
      </c>
      <c r="T78" s="84"/>
    </row>
    <row r="79" spans="1:20" outlineLevel="1">
      <c r="A79" s="47" t="s">
        <v>63</v>
      </c>
      <c r="B79" s="48"/>
      <c r="C79" s="127">
        <v>3</v>
      </c>
      <c r="D79" s="87">
        <v>6</v>
      </c>
      <c r="E79" s="84"/>
      <c r="F79" s="84">
        <v>2</v>
      </c>
      <c r="G79" s="84">
        <v>6</v>
      </c>
      <c r="H79" s="84"/>
      <c r="I79" s="84">
        <v>16</v>
      </c>
      <c r="J79" s="84"/>
      <c r="K79" s="84">
        <v>2</v>
      </c>
      <c r="L79" s="84">
        <v>2</v>
      </c>
      <c r="M79" s="84"/>
      <c r="N79" s="84"/>
      <c r="O79" s="84">
        <v>12</v>
      </c>
      <c r="P79" s="84"/>
      <c r="Q79" s="84">
        <v>12</v>
      </c>
      <c r="R79" s="84"/>
      <c r="S79" s="84">
        <v>4</v>
      </c>
      <c r="T79" s="84"/>
    </row>
    <row r="80" spans="1:20" outlineLevel="1">
      <c r="A80" s="47" t="s">
        <v>71</v>
      </c>
      <c r="B80" s="48" t="s">
        <v>81</v>
      </c>
      <c r="C80" s="127"/>
      <c r="D80" s="90"/>
      <c r="E80" s="84"/>
      <c r="F80" s="84">
        <v>2</v>
      </c>
      <c r="G80" s="84">
        <v>6</v>
      </c>
      <c r="H80" s="84"/>
      <c r="I80" s="84">
        <v>20</v>
      </c>
      <c r="J80" s="84"/>
      <c r="K80" s="84"/>
      <c r="L80" s="84">
        <v>1</v>
      </c>
      <c r="M80" s="84"/>
      <c r="N80" s="84"/>
      <c r="O80" s="84">
        <v>40</v>
      </c>
      <c r="P80" s="84"/>
      <c r="Q80" s="84"/>
      <c r="R80" s="84">
        <v>30</v>
      </c>
      <c r="S80" s="84"/>
      <c r="T80" s="84"/>
    </row>
    <row r="81" spans="1:20" outlineLevel="1">
      <c r="A81" s="47" t="s">
        <v>67</v>
      </c>
      <c r="B81" s="48" t="s">
        <v>68</v>
      </c>
      <c r="C81" s="127">
        <v>2</v>
      </c>
      <c r="D81" s="90"/>
      <c r="E81" s="84"/>
      <c r="F81" s="84"/>
      <c r="G81" s="84"/>
      <c r="H81" s="84"/>
      <c r="I81" s="84"/>
      <c r="J81" s="84"/>
      <c r="K81" s="84"/>
      <c r="L81" s="84"/>
      <c r="M81" s="84"/>
      <c r="N81" s="84"/>
      <c r="O81" s="84"/>
      <c r="P81" s="84"/>
      <c r="Q81" s="84"/>
      <c r="R81" s="84"/>
      <c r="S81" s="84"/>
      <c r="T81" s="84"/>
    </row>
    <row r="82" spans="1:20" ht="19">
      <c r="A82" s="55" t="s">
        <v>82</v>
      </c>
      <c r="B82" s="93"/>
      <c r="C82" s="147">
        <v>4</v>
      </c>
      <c r="D82" s="147">
        <v>4</v>
      </c>
      <c r="E82" s="84"/>
      <c r="F82" s="84"/>
      <c r="G82" s="84"/>
      <c r="H82" s="84"/>
      <c r="I82" s="84"/>
      <c r="J82" s="84"/>
      <c r="K82" s="84"/>
      <c r="L82" s="84"/>
      <c r="M82" s="84"/>
      <c r="N82" s="84"/>
      <c r="O82" s="84"/>
      <c r="P82" s="84"/>
      <c r="Q82" s="84"/>
      <c r="R82" s="84"/>
      <c r="S82" s="84"/>
      <c r="T82" s="84"/>
    </row>
    <row r="83" spans="1:20" ht="19">
      <c r="A83" s="55" t="s">
        <v>83</v>
      </c>
      <c r="B83" s="93"/>
      <c r="C83" s="125">
        <f>SUM(C84:C91)</f>
        <v>30</v>
      </c>
      <c r="D83" s="132">
        <f>SUM(D84:D91)</f>
        <v>187</v>
      </c>
      <c r="E83" s="84"/>
      <c r="F83" s="84"/>
      <c r="G83" s="84"/>
      <c r="H83" s="84"/>
      <c r="I83" s="84"/>
      <c r="J83" s="84"/>
      <c r="K83" s="84"/>
      <c r="L83" s="84"/>
      <c r="M83" s="84"/>
      <c r="N83" s="84"/>
      <c r="O83" s="84"/>
      <c r="P83" s="84"/>
      <c r="Q83" s="84"/>
      <c r="R83" s="84"/>
      <c r="S83" s="84"/>
      <c r="T83" s="84"/>
    </row>
    <row r="84" spans="1:20" outlineLevel="1">
      <c r="A84" s="47" t="s">
        <v>53</v>
      </c>
      <c r="B84" s="48"/>
      <c r="C84" s="127">
        <v>1</v>
      </c>
      <c r="D84" s="90">
        <v>10</v>
      </c>
      <c r="E84" s="84">
        <v>1</v>
      </c>
      <c r="F84" s="84">
        <v>2</v>
      </c>
      <c r="G84" s="84">
        <v>16</v>
      </c>
      <c r="H84" s="84"/>
      <c r="I84" s="84">
        <v>12</v>
      </c>
      <c r="J84" s="84">
        <v>1</v>
      </c>
      <c r="K84" s="84">
        <v>2</v>
      </c>
      <c r="L84" s="84">
        <v>6</v>
      </c>
      <c r="M84" s="84"/>
      <c r="N84" s="84"/>
      <c r="O84" s="84">
        <v>24</v>
      </c>
      <c r="P84" s="84"/>
      <c r="Q84" s="84"/>
      <c r="R84" s="84"/>
      <c r="S84" s="84">
        <v>8</v>
      </c>
      <c r="T84" s="84"/>
    </row>
    <row r="85" spans="1:20" hidden="1" outlineLevel="1">
      <c r="A85" s="47" t="s">
        <v>55</v>
      </c>
      <c r="B85" s="48"/>
      <c r="C85" s="127"/>
      <c r="D85" s="90"/>
      <c r="E85" s="85"/>
      <c r="F85" s="85"/>
      <c r="G85" s="85"/>
      <c r="H85" s="85"/>
      <c r="I85" s="85"/>
      <c r="J85" s="85"/>
      <c r="K85" s="85"/>
      <c r="L85" s="85"/>
      <c r="M85" s="85"/>
      <c r="N85" s="85"/>
      <c r="O85" s="85"/>
      <c r="P85" s="85"/>
      <c r="Q85" s="85"/>
      <c r="R85" s="85"/>
      <c r="S85" s="85"/>
      <c r="T85" s="85"/>
    </row>
    <row r="86" spans="1:20" outlineLevel="1">
      <c r="A86" s="47" t="s">
        <v>57</v>
      </c>
      <c r="B86" s="48"/>
      <c r="C86" s="127">
        <v>5</v>
      </c>
      <c r="D86" s="90"/>
      <c r="E86" s="84">
        <v>1</v>
      </c>
      <c r="F86" s="84">
        <v>2</v>
      </c>
      <c r="G86" s="84">
        <v>8</v>
      </c>
      <c r="H86" s="84"/>
      <c r="I86" s="84">
        <v>16</v>
      </c>
      <c r="J86" s="84">
        <v>1</v>
      </c>
      <c r="K86" s="84">
        <v>2</v>
      </c>
      <c r="L86" s="84">
        <v>4</v>
      </c>
      <c r="M86" s="84">
        <v>6</v>
      </c>
      <c r="N86" s="84">
        <v>16</v>
      </c>
      <c r="O86" s="84"/>
      <c r="P86" s="84"/>
      <c r="Q86" s="84"/>
      <c r="R86" s="84">
        <v>16</v>
      </c>
      <c r="S86" s="84"/>
      <c r="T86" s="84"/>
    </row>
    <row r="87" spans="1:20" outlineLevel="1">
      <c r="A87" s="47" t="s">
        <v>59</v>
      </c>
      <c r="B87" s="48"/>
      <c r="C87" s="127">
        <v>2</v>
      </c>
      <c r="D87" s="90"/>
      <c r="E87" s="84">
        <v>1</v>
      </c>
      <c r="F87" s="84">
        <v>2</v>
      </c>
      <c r="G87" s="84">
        <v>8</v>
      </c>
      <c r="H87" s="84"/>
      <c r="I87" s="84">
        <v>16</v>
      </c>
      <c r="J87" s="84">
        <v>1</v>
      </c>
      <c r="K87" s="84">
        <v>2</v>
      </c>
      <c r="L87" s="84">
        <v>4</v>
      </c>
      <c r="M87" s="84"/>
      <c r="N87" s="84">
        <v>16</v>
      </c>
      <c r="O87" s="84"/>
      <c r="P87" s="84">
        <v>24</v>
      </c>
      <c r="Q87" s="84"/>
      <c r="R87" s="84"/>
      <c r="S87" s="84">
        <v>6</v>
      </c>
      <c r="T87" s="84"/>
    </row>
    <row r="88" spans="1:20" ht="16" outlineLevel="1">
      <c r="A88" s="72" t="s">
        <v>61</v>
      </c>
      <c r="B88" s="48" t="s">
        <v>84</v>
      </c>
      <c r="C88" s="127">
        <v>10</v>
      </c>
      <c r="D88" s="90">
        <v>66</v>
      </c>
      <c r="E88" s="84"/>
      <c r="F88" s="84">
        <v>2</v>
      </c>
      <c r="G88" s="84">
        <v>6</v>
      </c>
      <c r="H88" s="84"/>
      <c r="I88" s="84">
        <v>16</v>
      </c>
      <c r="J88" s="84"/>
      <c r="K88" s="84">
        <v>2</v>
      </c>
      <c r="L88" s="84">
        <v>2</v>
      </c>
      <c r="M88" s="84"/>
      <c r="N88" s="84"/>
      <c r="O88" s="84">
        <v>12</v>
      </c>
      <c r="P88" s="84"/>
      <c r="Q88" s="84">
        <v>16</v>
      </c>
      <c r="R88" s="84"/>
      <c r="S88" s="84">
        <v>2</v>
      </c>
      <c r="T88" s="84"/>
    </row>
    <row r="89" spans="1:20" ht="16" outlineLevel="1">
      <c r="A89" s="72" t="s">
        <v>85</v>
      </c>
      <c r="B89" s="48" t="s">
        <v>84</v>
      </c>
      <c r="C89" s="127">
        <v>10</v>
      </c>
      <c r="D89" s="87">
        <v>110</v>
      </c>
      <c r="E89" s="84"/>
      <c r="F89" s="84">
        <v>2</v>
      </c>
      <c r="G89" s="84">
        <v>6</v>
      </c>
      <c r="H89" s="84"/>
      <c r="I89" s="84">
        <v>16</v>
      </c>
      <c r="J89" s="84"/>
      <c r="K89" s="84">
        <v>2</v>
      </c>
      <c r="L89" s="84">
        <v>2</v>
      </c>
      <c r="M89" s="84"/>
      <c r="N89" s="84"/>
      <c r="O89" s="84">
        <v>12</v>
      </c>
      <c r="P89" s="84"/>
      <c r="Q89" s="84">
        <v>12</v>
      </c>
      <c r="R89" s="84"/>
      <c r="S89" s="84">
        <v>4</v>
      </c>
      <c r="T89" s="84"/>
    </row>
    <row r="90" spans="1:20" hidden="1" outlineLevel="1">
      <c r="A90" s="47" t="s">
        <v>71</v>
      </c>
      <c r="B90" s="48" t="s">
        <v>86</v>
      </c>
      <c r="C90" s="89"/>
      <c r="D90" s="90"/>
      <c r="E90" s="85"/>
      <c r="F90" s="85"/>
      <c r="G90" s="85"/>
      <c r="H90" s="85"/>
      <c r="I90" s="85"/>
      <c r="J90" s="85"/>
      <c r="K90" s="85"/>
      <c r="L90" s="85"/>
      <c r="M90" s="85"/>
      <c r="N90" s="85"/>
      <c r="O90" s="85"/>
      <c r="P90" s="85"/>
      <c r="Q90" s="85"/>
      <c r="R90" s="85"/>
      <c r="S90" s="85"/>
      <c r="T90" s="85"/>
    </row>
    <row r="91" spans="1:20" outlineLevel="1">
      <c r="A91" s="47" t="s">
        <v>67</v>
      </c>
      <c r="B91" s="48" t="s">
        <v>68</v>
      </c>
      <c r="C91" s="89">
        <v>2</v>
      </c>
      <c r="D91" s="90">
        <v>1</v>
      </c>
      <c r="E91" s="85"/>
      <c r="F91" s="85"/>
      <c r="G91" s="85"/>
      <c r="H91" s="85"/>
      <c r="I91" s="85"/>
      <c r="J91" s="85"/>
      <c r="K91" s="85"/>
      <c r="L91" s="85"/>
      <c r="M91" s="85"/>
      <c r="N91" s="85"/>
      <c r="O91" s="85"/>
      <c r="P91" s="85"/>
      <c r="Q91" s="85"/>
      <c r="R91" s="85"/>
      <c r="S91" s="85"/>
      <c r="T91" s="85"/>
    </row>
    <row r="92" spans="1:20" ht="47.25" customHeight="1">
      <c r="A92" s="41" t="s">
        <v>87</v>
      </c>
      <c r="B92" s="173"/>
      <c r="C92" s="174"/>
      <c r="D92" s="174"/>
      <c r="E92" s="78"/>
      <c r="F92" s="78"/>
      <c r="G92" s="78"/>
      <c r="H92" s="78"/>
      <c r="I92" s="78"/>
      <c r="J92" s="78"/>
      <c r="K92" s="78"/>
      <c r="L92" s="78"/>
      <c r="M92" s="78"/>
      <c r="N92" s="78"/>
      <c r="O92" s="78"/>
      <c r="P92" s="78"/>
      <c r="Q92" s="78"/>
      <c r="R92" s="78"/>
      <c r="S92" s="78"/>
      <c r="T92" s="78"/>
    </row>
    <row r="93" spans="1:20" ht="48.75" customHeight="1">
      <c r="A93" s="43" t="s">
        <v>88</v>
      </c>
      <c r="B93" s="175" t="s">
        <v>196</v>
      </c>
      <c r="C93" s="176"/>
      <c r="D93" s="176"/>
      <c r="E93" s="85"/>
      <c r="F93" s="85"/>
      <c r="G93" s="85"/>
      <c r="H93" s="85"/>
      <c r="I93" s="85"/>
      <c r="J93" s="85"/>
      <c r="K93" s="85"/>
      <c r="L93" s="85"/>
      <c r="M93" s="85"/>
      <c r="N93" s="85"/>
      <c r="O93" s="85"/>
      <c r="P93" s="85"/>
      <c r="Q93" s="85"/>
      <c r="R93" s="85"/>
      <c r="S93" s="85"/>
      <c r="T93" s="85"/>
    </row>
    <row r="94" spans="1:20" ht="30" customHeight="1">
      <c r="A94" s="41" t="s">
        <v>89</v>
      </c>
      <c r="B94" s="166" t="s">
        <v>90</v>
      </c>
      <c r="C94" s="167"/>
      <c r="D94" s="167"/>
      <c r="E94" s="78"/>
      <c r="F94" s="78"/>
      <c r="G94" s="78"/>
      <c r="H94" s="78"/>
      <c r="I94" s="78"/>
      <c r="J94" s="78"/>
      <c r="K94" s="78"/>
      <c r="L94" s="78"/>
      <c r="M94" s="78"/>
      <c r="N94" s="78"/>
      <c r="O94" s="78"/>
      <c r="P94" s="78"/>
      <c r="Q94" s="78"/>
      <c r="R94" s="78"/>
      <c r="S94" s="78"/>
      <c r="T94" s="78"/>
    </row>
    <row r="95" spans="1:20" ht="110.25" customHeight="1">
      <c r="A95" s="43"/>
      <c r="B95" s="152" t="s">
        <v>195</v>
      </c>
      <c r="C95" s="80"/>
      <c r="D95" s="80"/>
      <c r="E95" s="104"/>
      <c r="F95" s="104"/>
      <c r="G95" s="104"/>
      <c r="H95" s="104"/>
      <c r="I95" s="104"/>
      <c r="J95" s="104"/>
      <c r="K95" s="104"/>
      <c r="L95" s="104"/>
      <c r="M95" s="104"/>
      <c r="N95" s="104"/>
      <c r="O95" s="104"/>
      <c r="P95" s="104"/>
      <c r="Q95" s="104"/>
      <c r="R95" s="104"/>
      <c r="S95" s="104"/>
      <c r="T95" s="104"/>
    </row>
    <row r="96" spans="1:20" s="15" customFormat="1" ht="16">
      <c r="A96" s="36" t="s">
        <v>91</v>
      </c>
      <c r="B96" s="171" t="s">
        <v>92</v>
      </c>
      <c r="C96" s="172"/>
      <c r="D96" s="172"/>
      <c r="E96" s="79"/>
      <c r="F96" s="79"/>
      <c r="G96" s="79"/>
      <c r="H96" s="79"/>
      <c r="I96" s="79"/>
      <c r="J96" s="79"/>
      <c r="K96" s="79"/>
      <c r="L96" s="79"/>
      <c r="M96" s="79"/>
      <c r="N96" s="79"/>
      <c r="O96" s="79"/>
      <c r="P96" s="79"/>
      <c r="Q96" s="79"/>
      <c r="R96" s="79"/>
      <c r="S96" s="79"/>
      <c r="T96" s="79"/>
    </row>
    <row r="97" spans="1:20" ht="16">
      <c r="A97" s="73" t="s">
        <v>93</v>
      </c>
      <c r="B97" s="94"/>
      <c r="C97" s="95"/>
      <c r="D97" s="96"/>
      <c r="E97" s="97"/>
      <c r="F97" s="97"/>
      <c r="G97" s="97"/>
      <c r="H97" s="97"/>
      <c r="I97" s="97"/>
      <c r="J97" s="97"/>
      <c r="K97" s="97"/>
      <c r="L97" s="97"/>
      <c r="M97" s="97"/>
      <c r="N97" s="97"/>
      <c r="O97" s="97"/>
      <c r="P97" s="97"/>
      <c r="Q97" s="97"/>
      <c r="R97" s="97"/>
      <c r="S97" s="97"/>
      <c r="T97" s="97"/>
    </row>
    <row r="98" spans="1:20" ht="16">
      <c r="A98" s="74" t="s">
        <v>94</v>
      </c>
      <c r="B98" s="98"/>
      <c r="C98" s="99"/>
      <c r="D98" s="99"/>
      <c r="E98" s="100"/>
      <c r="F98" s="100"/>
      <c r="G98" s="97"/>
      <c r="H98" s="97"/>
      <c r="I98" s="97"/>
      <c r="J98" s="97"/>
      <c r="K98" s="97"/>
      <c r="L98" s="97"/>
      <c r="M98" s="97"/>
      <c r="N98" s="97"/>
      <c r="O98" s="97"/>
      <c r="P98" s="97"/>
      <c r="Q98" s="97"/>
      <c r="R98" s="97"/>
      <c r="S98" s="97"/>
      <c r="T98" s="97"/>
    </row>
    <row r="99" spans="1:20" ht="16">
      <c r="A99" s="74" t="s">
        <v>95</v>
      </c>
      <c r="B99" s="98"/>
      <c r="C99" s="101"/>
      <c r="D99" s="99"/>
      <c r="E99" s="100"/>
      <c r="F99" s="100"/>
      <c r="G99" s="97"/>
      <c r="H99" s="97"/>
      <c r="I99" s="97"/>
      <c r="J99" s="97"/>
      <c r="K99" s="97"/>
      <c r="L99" s="97"/>
      <c r="M99" s="97"/>
      <c r="N99" s="97"/>
      <c r="O99" s="97"/>
      <c r="P99" s="97"/>
      <c r="Q99" s="97"/>
      <c r="R99" s="97"/>
      <c r="S99" s="97"/>
      <c r="T99" s="97"/>
    </row>
    <row r="100" spans="1:20" ht="16">
      <c r="A100" s="75" t="s">
        <v>96</v>
      </c>
      <c r="B100" s="102"/>
      <c r="C100" s="103"/>
      <c r="D100" s="103"/>
      <c r="E100" s="100"/>
      <c r="F100" s="100"/>
      <c r="G100" s="97"/>
      <c r="H100" s="97"/>
      <c r="I100" s="97"/>
      <c r="J100" s="97"/>
      <c r="K100" s="97"/>
      <c r="L100" s="97"/>
      <c r="M100" s="97"/>
      <c r="N100" s="97"/>
      <c r="O100" s="97"/>
      <c r="P100" s="97"/>
      <c r="Q100" s="97"/>
      <c r="R100" s="97"/>
      <c r="S100" s="97"/>
      <c r="T100" s="97"/>
    </row>
    <row r="101" spans="1:20">
      <c r="B101" s="56"/>
    </row>
    <row r="102" spans="1:20">
      <c r="B102" s="56"/>
    </row>
    <row r="103" spans="1:20">
      <c r="B103" s="56"/>
    </row>
    <row r="104" spans="1:20">
      <c r="A104"/>
      <c r="B104"/>
    </row>
    <row r="105" spans="1:20">
      <c r="A105"/>
      <c r="B105"/>
    </row>
    <row r="106" spans="1:20">
      <c r="A106"/>
      <c r="B106"/>
    </row>
    <row r="107" spans="1:20">
      <c r="A107"/>
      <c r="B107"/>
    </row>
    <row r="108" spans="1:20">
      <c r="A108"/>
      <c r="B108"/>
    </row>
    <row r="109" spans="1:20">
      <c r="A109"/>
      <c r="B109"/>
    </row>
    <row r="110" spans="1:20">
      <c r="A110"/>
      <c r="B110"/>
    </row>
    <row r="111" spans="1:20">
      <c r="A111"/>
      <c r="B111"/>
    </row>
    <row r="112" spans="1:20">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sheetData>
  <mergeCells count="17">
    <mergeCell ref="B96:D96"/>
    <mergeCell ref="B92:D92"/>
    <mergeCell ref="B93:D93"/>
    <mergeCell ref="C11:D11"/>
    <mergeCell ref="C12:D12"/>
    <mergeCell ref="C13:D13"/>
    <mergeCell ref="C14:D14"/>
    <mergeCell ref="C15:D15"/>
    <mergeCell ref="C16:D16"/>
    <mergeCell ref="C10:D10"/>
    <mergeCell ref="C3:D3"/>
    <mergeCell ref="C17:D17"/>
    <mergeCell ref="E1:T1"/>
    <mergeCell ref="B94:D94"/>
    <mergeCell ref="C4:D6"/>
    <mergeCell ref="C8:D8"/>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2BD26-DDB0-4A42-AAAF-20E586141F58}">
  <dimension ref="A1:J138"/>
  <sheetViews>
    <sheetView tabSelected="1" topLeftCell="A36" zoomScale="90" zoomScaleNormal="90" workbookViewId="0">
      <selection activeCell="E103" sqref="E103"/>
    </sheetView>
  </sheetViews>
  <sheetFormatPr baseColWidth="10" defaultColWidth="8.83203125" defaultRowHeight="15" outlineLevelRow="1"/>
  <cols>
    <col min="1" max="1" width="68.33203125" bestFit="1" customWidth="1"/>
    <col min="2" max="2" width="38.5" bestFit="1" customWidth="1"/>
    <col min="3" max="3" width="10.6640625" style="15" customWidth="1"/>
    <col min="4" max="4" width="11.83203125" style="15" customWidth="1"/>
    <col min="5" max="5" width="34.1640625" customWidth="1"/>
  </cols>
  <sheetData>
    <row r="1" spans="1:5" ht="15" customHeight="1"/>
    <row r="2" spans="1:5" ht="32">
      <c r="A2" s="123" t="s">
        <v>0</v>
      </c>
      <c r="B2" s="124" t="s">
        <v>97</v>
      </c>
      <c r="C2" s="35" t="s">
        <v>98</v>
      </c>
      <c r="D2" s="35" t="s">
        <v>99</v>
      </c>
    </row>
    <row r="3" spans="1:5">
      <c r="A3" s="65" t="s">
        <v>21</v>
      </c>
      <c r="B3" s="119">
        <f>SUM(B4:B6)</f>
        <v>20550</v>
      </c>
      <c r="C3" s="66"/>
      <c r="D3" s="66"/>
    </row>
    <row r="4" spans="1:5" ht="45" customHeight="1">
      <c r="A4" s="64" t="s">
        <v>100</v>
      </c>
      <c r="B4" s="118">
        <f>('Scope details'!E4*Tariefkaart!B5)+('Scope details'!F4*Tariefkaart!B6)+('Scope details'!G4*Tariefkaart!B7)+('Scope details'!H4*Tariefkaart!B8)+('Scope details'!I4*Tariefkaart!B9)+('Scope details'!J4*Tariefkaart!B11)+('Scope details'!K4*Tariefkaart!B12)+('Scope details'!L4*Tariefkaart!B14)+('Scope details'!M4*Tariefkaart!B15)+('Scope details'!N4*Tariefkaart!B16)+('Scope details'!O4*Tariefkaart!B17)+('Scope details'!P4*Tariefkaart!B19)+('Scope details'!Q4*Tariefkaart!B20)+('Scope details'!R4*Tariefkaart!B25)+('Scope details'!S4*Tariefkaart!B26)+('Scope details'!T4)</f>
        <v>13670</v>
      </c>
      <c r="C4" s="182" t="s">
        <v>24</v>
      </c>
      <c r="D4" s="183"/>
      <c r="E4" t="s">
        <v>215</v>
      </c>
    </row>
    <row r="5" spans="1:5">
      <c r="A5" s="64" t="s">
        <v>101</v>
      </c>
      <c r="B5" s="118">
        <f>('Scope details'!E5*Tariefkaart!B5)+('Scope details'!F5*Tariefkaart!B6)+('Scope details'!G5*Tariefkaart!B7)+('Scope details'!H5*Tariefkaart!B8)+('Scope details'!I5*Tariefkaart!B9)+('Scope details'!J5*Tariefkaart!B11)+('Scope details'!K5*Tariefkaart!B12)+('Scope details'!L5*Tariefkaart!B14)+('Scope details'!M5*Tariefkaart!B15)+('Scope details'!N5*Tariefkaart!B16)+('Scope details'!O5*Tariefkaart!B17)+('Scope details'!P5*Tariefkaart!B19)+('Scope details'!Q5*Tariefkaart!B20)+('Scope details'!R5*Tariefkaart!B25)+('Scope details'!S5*Tariefkaart!B26)+('Scope details'!T5)</f>
        <v>6880</v>
      </c>
      <c r="C5" s="184"/>
      <c r="D5" s="185"/>
      <c r="E5" t="s">
        <v>215</v>
      </c>
    </row>
    <row r="6" spans="1:5">
      <c r="A6" s="64" t="s">
        <v>27</v>
      </c>
      <c r="B6" s="118">
        <f>('Scope details'!E6*Tariefkaart!B5)+('Scope details'!F6*Tariefkaart!B6)+('Scope details'!G6*Tariefkaart!B7)+('Scope details'!H6*Tariefkaart!B8)+('Scope details'!I6*Tariefkaart!B9)+('Scope details'!J6*Tariefkaart!B11)+('Scope details'!K6*Tariefkaart!B12)+('Scope details'!L6*Tariefkaart!B14)+('Scope details'!M6*Tariefkaart!B15)+('Scope details'!N6*Tariefkaart!B16)+('Scope details'!O6*Tariefkaart!B17)+('Scope details'!P6*Tariefkaart!B19)+('Scope details'!Q6*Tariefkaart!B20)+('Scope details'!R6*Tariefkaart!B25)+('Scope details'!S6*Tariefkaart!B26)+('Scope details'!T6)</f>
        <v>0</v>
      </c>
      <c r="C6" s="186"/>
      <c r="D6" s="187"/>
    </row>
    <row r="7" spans="1:5">
      <c r="A7" s="65" t="s">
        <v>29</v>
      </c>
      <c r="B7" s="119">
        <f>SUM(B8:B16)</f>
        <v>341380</v>
      </c>
      <c r="C7" s="66"/>
      <c r="D7" s="66"/>
    </row>
    <row r="8" spans="1:5" ht="30" customHeight="1">
      <c r="A8" s="64" t="s">
        <v>30</v>
      </c>
      <c r="B8" s="118">
        <f>('Scope details'!E8*Tariefkaart!B5)+('Scope details'!F8*Tariefkaart!B6)+('Scope details'!G8*Tariefkaart!B7)+('Scope details'!H8*Tariefkaart!B8)+('Scope details'!I8*Tariefkaart!B9)+('Scope details'!J8*Tariefkaart!B11)+('Scope details'!K8*Tariefkaart!B12)+('Scope details'!L8*Tariefkaart!B14)+('Scope details'!M8*Tariefkaart!B15)+('Scope details'!N8*Tariefkaart!B16)+('Scope details'!O8*Tariefkaart!B17)+('Scope details'!P8*Tariefkaart!B19)+('Scope details'!Q8*Tariefkaart!B20)+('Scope details'!R8*Tariefkaart!B25)+('Scope details'!S8*Tariefkaart!B26)+('Scope details'!T6)</f>
        <v>45740</v>
      </c>
      <c r="C8" s="179" t="s">
        <v>32</v>
      </c>
      <c r="D8" s="180"/>
    </row>
    <row r="9" spans="1:5" ht="30" customHeight="1">
      <c r="A9" s="64" t="s">
        <v>33</v>
      </c>
      <c r="B9" s="118">
        <f>('Scope details'!E9*Tariefkaart!B5)+('Scope details'!F9*Tariefkaart!B6)+('Scope details'!G9*Tariefkaart!B7)+('Scope details'!H9*Tariefkaart!B8)+('Scope details'!I9*Tariefkaart!B9)+('Scope details'!J9*Tariefkaart!B11)+('Scope details'!K9*Tariefkaart!B12)+('Scope details'!L9*Tariefkaart!B14)+('Scope details'!M9*Tariefkaart!B15)+('Scope details'!N9*Tariefkaart!B16)+('Scope details'!O9*Tariefkaart!B17)+('Scope details'!P9*Tariefkaart!B19)+('Scope details'!Q9*Tariefkaart!B20)+('Scope details'!R9*Tariefkaart!B25)+('Scope details'!S9*Tariefkaart!B26)+('Scope details'!T6)</f>
        <v>43620</v>
      </c>
      <c r="C9" s="179" t="s">
        <v>32</v>
      </c>
      <c r="D9" s="180"/>
    </row>
    <row r="10" spans="1:5" ht="30" customHeight="1">
      <c r="A10" s="64" t="s">
        <v>102</v>
      </c>
      <c r="B10" s="118">
        <f>('Scope details'!E10*Tariefkaart!B5)+('Scope details'!F10*Tariefkaart!B6)+('Scope details'!G10*Tariefkaart!B7)+('Scope details'!H10*Tariefkaart!B8)+('Scope details'!I10*Tariefkaart!B9)+('Scope details'!J10*Tariefkaart!B11)+('Scope details'!K10*Tariefkaart!B12)+('Scope details'!L10*Tariefkaart!B14)+('Scope details'!M10*Tariefkaart!B15)+('Scope details'!N10*Tariefkaart!B16)+('Scope details'!O10*Tariefkaart!B17)+('Scope details'!P10*Tariefkaart!B19)+('Scope details'!Q10*Tariefkaart!B20)+('Scope details'!R10*Tariefkaart!B25)+('Scope details'!S10*Tariefkaart!B26)+('Scope details'!T6)</f>
        <v>30200</v>
      </c>
      <c r="C10" s="179" t="s">
        <v>32</v>
      </c>
      <c r="D10" s="180"/>
    </row>
    <row r="11" spans="1:5" ht="30" customHeight="1">
      <c r="A11" s="64" t="s">
        <v>37</v>
      </c>
      <c r="B11" s="118">
        <f>('Scope details'!E11*Tariefkaart!B5)+('Scope details'!F11*Tariefkaart!B6)+('Scope details'!G11*Tariefkaart!B7)+('Scope details'!H11*Tariefkaart!B8)+('Scope details'!I11*Tariefkaart!B9)+('Scope details'!J11*Tariefkaart!B11)+('Scope details'!K11*Tariefkaart!B12)+('Scope details'!L11*Tariefkaart!B14)+('Scope details'!M11*Tariefkaart!B15)+('Scope details'!N11*Tariefkaart!B16)+('Scope details'!O11*Tariefkaart!B17)+('Scope details'!P11*Tariefkaart!B19)+('Scope details'!Q11*Tariefkaart!B20)+('Scope details'!R11*Tariefkaart!B25)+('Scope details'!S11*Tariefkaart!B26)+('Scope details'!T6)</f>
        <v>43270</v>
      </c>
      <c r="C11" s="179" t="s">
        <v>32</v>
      </c>
      <c r="D11" s="180"/>
    </row>
    <row r="12" spans="1:5" ht="30" customHeight="1">
      <c r="A12" s="64" t="s">
        <v>39</v>
      </c>
      <c r="B12" s="118">
        <f>('Scope details'!E12*Tariefkaart!B5)+('Scope details'!F12*Tariefkaart!B6)+('Scope details'!G12*Tariefkaart!B7)+('Scope details'!H12*Tariefkaart!B8)+('Scope details'!I12*Tariefkaart!B9)+('Scope details'!J12*Tariefkaart!B11)+('Scope details'!K12*Tariefkaart!B12)+('Scope details'!L12*Tariefkaart!B14)+('Scope details'!M12*Tariefkaart!B15)+('Scope details'!N12*Tariefkaart!B16)+('Scope details'!O12*Tariefkaart!B17)+('Scope details'!P12*Tariefkaart!B19)+('Scope details'!Q12*Tariefkaart!B20)+('Scope details'!R12*Tariefkaart!B25)+('Scope details'!S12*Tariefkaart!B26)+('Scope details'!T6)</f>
        <v>30220</v>
      </c>
      <c r="C12" s="179" t="s">
        <v>32</v>
      </c>
      <c r="D12" s="180"/>
    </row>
    <row r="13" spans="1:5" ht="30" customHeight="1">
      <c r="A13" s="64" t="s">
        <v>41</v>
      </c>
      <c r="B13" s="118">
        <f>('Scope details'!E13*Tariefkaart!B5)+('Scope details'!F13*Tariefkaart!B6)+('Scope details'!G13*Tariefkaart!B7)+('Scope details'!H13*Tariefkaart!B8)+('Scope details'!I13*Tariefkaart!B9)+('Scope details'!J13*Tariefkaart!B11)+('Scope details'!K13*Tariefkaart!B12)+('Scope details'!L13*Tariefkaart!B14)+('Scope details'!M13*Tariefkaart!B15)+('Scope details'!N13*Tariefkaart!B16)+('Scope details'!O13*Tariefkaart!B17)+('Scope details'!P13*Tariefkaart!B19)+('Scope details'!Q13*Tariefkaart!B20)+('Scope details'!R13*Tariefkaart!B25)+('Scope details'!S13*Tariefkaart!B26)+('Scope details'!T6)</f>
        <v>49230</v>
      </c>
      <c r="C13" s="179" t="s">
        <v>32</v>
      </c>
      <c r="D13" s="180"/>
    </row>
    <row r="14" spans="1:5" ht="30" customHeight="1">
      <c r="A14" s="64" t="s">
        <v>43</v>
      </c>
      <c r="B14" s="118">
        <f>('Scope details'!E14*Tariefkaart!B5)+('Scope details'!F14*Tariefkaart!B6)+('Scope details'!G14*Tariefkaart!B7)+('Scope details'!H14*Tariefkaart!B8)+('Scope details'!I14*Tariefkaart!B9)+('Scope details'!J14*Tariefkaart!B11)+('Scope details'!K14*Tariefkaart!B12)+('Scope details'!L14*Tariefkaart!B14)+('Scope details'!M14*Tariefkaart!B15)+('Scope details'!N14*Tariefkaart!B16)+('Scope details'!O14*Tariefkaart!B17)+('Scope details'!P14*Tariefkaart!B19)+('Scope details'!Q14*Tariefkaart!B20)+('Scope details'!R14*Tariefkaart!B25)+('Scope details'!S14*Tariefkaart!B26)+('Scope details'!T6)</f>
        <v>41130</v>
      </c>
      <c r="C14" s="179" t="s">
        <v>32</v>
      </c>
      <c r="D14" s="180"/>
    </row>
    <row r="15" spans="1:5" ht="30" customHeight="1">
      <c r="A15" s="64" t="s">
        <v>80</v>
      </c>
      <c r="B15" s="118">
        <f>('Scope details'!E15*Tariefkaart!B5)+('Scope details'!F15*Tariefkaart!B6)+('Scope details'!G15*Tariefkaart!B7)+('Scope details'!H15*Tariefkaart!B8)+('Scope details'!I15*Tariefkaart!B9)+('Scope details'!J15*Tariefkaart!B11)+('Scope details'!K15*Tariefkaart!B12)+('Scope details'!L15*Tariefkaart!B14)+('Scope details'!M15*Tariefkaart!B15)+('Scope details'!N15*Tariefkaart!B16)+('Scope details'!O15*Tariefkaart!B17)+('Scope details'!P15*Tariefkaart!B19)+('Scope details'!Q15*Tariefkaart!B20)+('Scope details'!R15*Tariefkaart!B25)+('Scope details'!S15*Tariefkaart!B26)+('Scope details'!T6)</f>
        <v>57970</v>
      </c>
      <c r="C15" s="179" t="s">
        <v>32</v>
      </c>
      <c r="D15" s="180"/>
    </row>
    <row r="16" spans="1:5" ht="16">
      <c r="A16" s="37" t="s">
        <v>103</v>
      </c>
      <c r="B16" s="118">
        <f>('Scope details'!E16*Tariefkaart!B5)+('Scope details'!F16*Tariefkaart!B6)+('Scope details'!G16*Tariefkaart!B7)+('Scope details'!H16*Tariefkaart!B8)+('Scope details'!I16*Tariefkaart!B9)+('Scope details'!J16*Tariefkaart!B11)+('Scope details'!K16*Tariefkaart!B12)+('Scope details'!L16*Tariefkaart!B14)+('Scope details'!M16*Tariefkaart!B15)+('Scope details'!N16*Tariefkaart!B16)+('Scope details'!O16*Tariefkaart!B17)+('Scope details'!P16*Tariefkaart!B19)+('Scope details'!Q16*Tariefkaart!B20)+('Scope details'!R16*Tariefkaart!B25)+('Scope details'!S16*Tariefkaart!B26)+('Scope details'!T6)</f>
        <v>0</v>
      </c>
      <c r="C16" s="169" t="s">
        <v>104</v>
      </c>
      <c r="D16" s="181"/>
    </row>
    <row r="17" spans="1:4">
      <c r="A17" s="65" t="s">
        <v>105</v>
      </c>
      <c r="B17" s="119">
        <f>SUM(B18:B91)</f>
        <v>476630</v>
      </c>
      <c r="C17" s="66"/>
      <c r="D17" s="66"/>
    </row>
    <row r="18" spans="1:4" ht="19">
      <c r="A18" s="68" t="s">
        <v>106</v>
      </c>
      <c r="B18" s="117">
        <f>('Scope details'!E18*Tariefkaart!B5)+('Scope details'!F18*Tariefkaart!B6)+('Scope details'!G18*Tariefkaart!B7)+('Scope details'!H18*Tariefkaart!B8)+('Scope details'!I18*Tariefkaart!B9)+('Scope details'!J18*Tariefkaart!B11)+('Scope details'!K18*Tariefkaart!B12)+('Scope details'!L18*Tariefkaart!B14)+('Scope details'!M18*Tariefkaart!B15)+('Scope details'!N18*Tariefkaart!B16)+('Scope details'!O18*Tariefkaart!B17)+('Scope details'!P18*Tariefkaart!B19)+('Scope details'!Q18*Tariefkaart!B20)+('Scope details'!R18*Tariefkaart!B25)+('Scope details'!S18*Tariefkaart!B26)+('Scope details'!T6)</f>
        <v>0</v>
      </c>
      <c r="C18" s="122">
        <v>8</v>
      </c>
      <c r="D18" s="46">
        <f>SUM(D19:D26)</f>
        <v>9</v>
      </c>
    </row>
    <row r="19" spans="1:4" ht="15" customHeight="1" outlineLevel="1">
      <c r="A19" s="69" t="s">
        <v>53</v>
      </c>
      <c r="B19" s="117">
        <f>('Scope details'!E19*Tariefkaart!B5)+('Scope details'!F19*Tariefkaart!B6)+('Scope details'!G19*Tariefkaart!B7)+('Scope details'!H19*Tariefkaart!B8)+('Scope details'!I19*Tariefkaart!B9)+('Scope details'!J19*Tariefkaart!B11)+('Scope details'!K19*Tariefkaart!B12)+('Scope details'!L19*Tariefkaart!B14)+('Scope details'!M19*Tariefkaart!B15)+('Scope details'!N19*Tariefkaart!B16)+('Scope details'!O19*Tariefkaart!B17)+('Scope details'!P19*Tariefkaart!B19)+('Scope details'!Q19*Tariefkaart!B20)+('Scope details'!R19*Tariefkaart!B25)+('Scope details'!S19*Tariefkaart!B26)+('Scope details'!T6)</f>
        <v>4870</v>
      </c>
      <c r="C19" s="128"/>
      <c r="D19" s="50">
        <v>1</v>
      </c>
    </row>
    <row r="20" spans="1:4" ht="15" customHeight="1" outlineLevel="1">
      <c r="A20" s="69" t="s">
        <v>55</v>
      </c>
      <c r="B20" s="117">
        <f>('Scope details'!E20*Tariefkaart!B5)+('Scope details'!F20*Tariefkaart!B6)+('Scope details'!G20*Tariefkaart!B7)+('Scope details'!H20*Tariefkaart!B8)+('Scope details'!I20*Tariefkaart!B9)+('Scope details'!J20*Tariefkaart!B11)+('Scope details'!K20*Tariefkaart!B12)+('Scope details'!L20*Tariefkaart!B14)+('Scope details'!M20*Tariefkaart!B15)+('Scope details'!N20*Tariefkaart!B16)+('Scope details'!O20*Tariefkaart!B17)+('Scope details'!P20*Tariefkaart!B19)+('Scope details'!Q20*Tariefkaart!B20)+('Scope details'!R20*Tariefkaart!B25)+('Scope details'!S20*Tariefkaart!B26)+('Scope details'!T6)</f>
        <v>27360</v>
      </c>
      <c r="C20" s="52">
        <v>1</v>
      </c>
      <c r="D20" s="49"/>
    </row>
    <row r="21" spans="1:4" outlineLevel="1">
      <c r="A21" s="69" t="s">
        <v>57</v>
      </c>
      <c r="B21" s="117">
        <f>('Scope details'!E21*Tariefkaart!B5)+('Scope details'!F21*Tariefkaart!B6)+('Scope details'!G21*Tariefkaart!B7)+('Scope details'!H21*Tariefkaart!B8)+('Scope details'!I21*Tariefkaart!B9)+('Scope details'!J21*Tariefkaart!B11)+('Scope details'!K21*Tariefkaart!B12)+('Scope details'!L21*Tariefkaart!B14)+('Scope details'!M21*Tariefkaart!B15)+('Scope details'!N21*Tariefkaart!B16)+('Scope details'!O21*Tariefkaart!B17)+('Scope details'!P21*Tariefkaart!B19)+('Scope details'!Q21*Tariefkaart!B20)+('Scope details'!R21*Tariefkaart!B25)+('Scope details'!S21*Tariefkaart!B26)+('Scope details'!T6)</f>
        <v>9930</v>
      </c>
      <c r="C21" s="52">
        <v>2</v>
      </c>
      <c r="D21" s="49"/>
    </row>
    <row r="22" spans="1:4" outlineLevel="1">
      <c r="A22" s="69" t="s">
        <v>59</v>
      </c>
      <c r="B22" s="117">
        <f>('Scope details'!E22*Tariefkaart!B5)+('Scope details'!F22*Tariefkaart!B6)+('Scope details'!G22*Tariefkaart!B7)+('Scope details'!H22*Tariefkaart!B8)+('Scope details'!I22*Tariefkaart!B9)+('Scope details'!J22*Tariefkaart!B11)+('Scope details'!K22*Tariefkaart!B12)+('Scope details'!L22*Tariefkaart!B14)+('Scope details'!M22*Tariefkaart!B15)+('Scope details'!N22*Tariefkaart!B16)+('Scope details'!O22*Tariefkaart!B17)+('Scope details'!P22*Tariefkaart!B19)+('Scope details'!Q22*Tariefkaart!B20)+('Scope details'!R22*Tariefkaart!B25)+('Scope details'!S22*Tariefkaart!B26)+('Scope details'!T6)</f>
        <v>11350</v>
      </c>
      <c r="C22" s="52">
        <v>1</v>
      </c>
      <c r="D22" s="50">
        <v>2</v>
      </c>
    </row>
    <row r="23" spans="1:4" outlineLevel="1">
      <c r="A23" s="69" t="s">
        <v>61</v>
      </c>
      <c r="B23" s="117">
        <f>('Scope details'!E23*Tariefkaart!B5)+('Scope details'!F23*Tariefkaart!B6)+('Scope details'!G23*Tariefkaart!B7)+('Scope details'!H23*Tariefkaart!B8)+('Scope details'!I23*Tariefkaart!B9)+('Scope details'!J23*Tariefkaart!B11)+('Scope details'!K23*Tariefkaart!B12)+('Scope details'!L23*Tariefkaart!B14)+('Scope details'!M23*Tariefkaart!B15)+('Scope details'!N23*Tariefkaart!B16)+('Scope details'!O23*Tariefkaart!B17)+('Scope details'!P23*Tariefkaart!B19)+('Scope details'!Q23*Tariefkaart!B20)+('Scope details'!R23*Tariefkaart!B25)+('Scope details'!S23*Tariefkaart!B26)+('Scope details'!T6)</f>
        <v>7810</v>
      </c>
      <c r="C23" s="52">
        <v>2</v>
      </c>
      <c r="D23" s="50">
        <v>3</v>
      </c>
    </row>
    <row r="24" spans="1:4" outlineLevel="1">
      <c r="A24" s="69" t="s">
        <v>63</v>
      </c>
      <c r="B24" s="117">
        <f>('Scope details'!E24*Tariefkaart!B5)+('Scope details'!F24*Tariefkaart!B6)+('Scope details'!G24*Tariefkaart!B7)+('Scope details'!H24*Tariefkaart!B8)+('Scope details'!I24*Tariefkaart!B9)+('Scope details'!J24*Tariefkaart!B11)+('Scope details'!K24*Tariefkaart!B12)+('Scope details'!L24*Tariefkaart!B14)+('Scope details'!M24*Tariefkaart!B15)+('Scope details'!N24*Tariefkaart!B16)+('Scope details'!O24*Tariefkaart!B17)+('Scope details'!P24*Tariefkaart!B19)+('Scope details'!Q24*Tariefkaart!B20)+('Scope details'!R24*Tariefkaart!B25)+('Scope details'!S24*Tariefkaart!B26)+('Scope details'!T6)</f>
        <v>7530</v>
      </c>
      <c r="C24" s="52">
        <v>2</v>
      </c>
      <c r="D24" s="50">
        <v>3</v>
      </c>
    </row>
    <row r="25" spans="1:4" outlineLevel="1">
      <c r="A25" s="69" t="s">
        <v>107</v>
      </c>
      <c r="B25" s="117">
        <f>('Scope details'!E25*Tariefkaart!B5)+('Scope details'!F25*Tariefkaart!B6)+('Scope details'!G25*Tariefkaart!B7)+('Scope details'!H25*Tariefkaart!B8)+('Scope details'!I25*Tariefkaart!B9)+('Scope details'!J25*Tariefkaart!B11)+('Scope details'!K25*Tariefkaart!B12)+('Scope details'!L25*Tariefkaart!B14)+('Scope details'!M25*Tariefkaart!B15)+('Scope details'!N25*Tariefkaart!B16)+('Scope details'!O25*Tariefkaart!B17)+('Scope details'!P25*Tariefkaart!B19)+('Scope details'!Q25*Tariefkaart!B20)+('Scope details'!R25*Tariefkaart!B25)+('Scope details'!S25*Tariefkaart!B26)+('Scope details'!T6)</f>
        <v>9855</v>
      </c>
      <c r="C25" s="128"/>
      <c r="D25" s="49"/>
    </row>
    <row r="26" spans="1:4" hidden="1" outlineLevel="1">
      <c r="A26" s="69" t="s">
        <v>67</v>
      </c>
      <c r="B26" s="136" t="s">
        <v>68</v>
      </c>
      <c r="C26" s="52"/>
      <c r="D26" s="52"/>
    </row>
    <row r="27" spans="1:4" ht="19">
      <c r="A27" s="68" t="s">
        <v>33</v>
      </c>
      <c r="B27" s="117"/>
      <c r="C27" s="122">
        <v>3</v>
      </c>
      <c r="D27" s="46">
        <f>SUM(D28:D35)</f>
        <v>6</v>
      </c>
    </row>
    <row r="28" spans="1:4" hidden="1" outlineLevel="1">
      <c r="A28" s="69" t="s">
        <v>53</v>
      </c>
      <c r="B28" s="117"/>
      <c r="C28" s="52"/>
      <c r="D28" s="52"/>
    </row>
    <row r="29" spans="1:4" hidden="1" outlineLevel="1">
      <c r="A29" s="69" t="s">
        <v>55</v>
      </c>
      <c r="B29" s="117"/>
      <c r="C29" s="52"/>
      <c r="D29" s="52"/>
    </row>
    <row r="30" spans="1:4" hidden="1" outlineLevel="1">
      <c r="A30" s="69" t="s">
        <v>57</v>
      </c>
      <c r="B30" s="117"/>
      <c r="C30" s="52"/>
      <c r="D30" s="52"/>
    </row>
    <row r="31" spans="1:4" hidden="1" outlineLevel="1">
      <c r="A31" s="69" t="s">
        <v>59</v>
      </c>
      <c r="B31" s="117"/>
      <c r="C31" s="52"/>
      <c r="D31" s="52"/>
    </row>
    <row r="32" spans="1:4" outlineLevel="1">
      <c r="A32" s="69" t="s">
        <v>61</v>
      </c>
      <c r="B32" s="117">
        <f>('Scope details'!E32*Tariefkaart!B5)+('Scope details'!F32*Tariefkaart!B6)+('Scope details'!G32*Tariefkaart!B7)+('Scope details'!H32*Tariefkaart!B8)+('Scope details'!I32*Tariefkaart!B9)+('Scope details'!J32*Tariefkaart!B11)+('Scope details'!K32*Tariefkaart!B12)+('Scope details'!L32*Tariefkaart!B14)+('Scope details'!M32*Tariefkaart!B15)+('Scope details'!N32*Tariefkaart!B16)+('Scope details'!O32*Tariefkaart!B17)+('Scope details'!P32*Tariefkaart!B19)+('Scope details'!Q32*Tariefkaart!B20)+('Scope details'!R32*Tariefkaart!B25)+('Scope details'!S32*Tariefkaart!B26)+('Scope details'!T6)</f>
        <v>7810</v>
      </c>
      <c r="C32" s="52">
        <v>1</v>
      </c>
      <c r="D32" s="52">
        <v>3</v>
      </c>
    </row>
    <row r="33" spans="1:4" outlineLevel="1">
      <c r="A33" s="69" t="s">
        <v>63</v>
      </c>
      <c r="B33" s="117">
        <f>('Scope details'!E33*Tariefkaart!B5)+('Scope details'!F33*Tariefkaart!B6)+('Scope details'!G33*Tariefkaart!B7)+('Scope details'!H33*Tariefkaart!B8)+('Scope details'!I33*Tariefkaart!B9)+('Scope details'!J33*Tariefkaart!B11)+('Scope details'!K33*Tariefkaart!B12)+('Scope details'!L33*Tariefkaart!B14)+('Scope details'!M33*Tariefkaart!B15)+('Scope details'!N33*Tariefkaart!B16)+('Scope details'!O33*Tariefkaart!B17)+('Scope details'!P33*Tariefkaart!B19)+('Scope details'!Q33*Tariefkaart!B20)+('Scope details'!R33*Tariefkaart!B25)+('Scope details'!S33*Tariefkaart!B26)+('Scope details'!T6)</f>
        <v>7530</v>
      </c>
      <c r="C33" s="52">
        <v>1</v>
      </c>
      <c r="D33" s="50">
        <v>3</v>
      </c>
    </row>
    <row r="34" spans="1:4" hidden="1" outlineLevel="1">
      <c r="A34" s="69" t="s">
        <v>71</v>
      </c>
      <c r="B34" s="117"/>
      <c r="C34" s="52"/>
      <c r="D34" s="52"/>
    </row>
    <row r="35" spans="1:4" outlineLevel="1">
      <c r="A35" s="69" t="s">
        <v>67</v>
      </c>
      <c r="B35" s="136" t="s">
        <v>68</v>
      </c>
      <c r="C35" s="52">
        <v>1</v>
      </c>
      <c r="D35" s="52"/>
    </row>
    <row r="36" spans="1:4" ht="19">
      <c r="A36" s="68" t="s">
        <v>102</v>
      </c>
      <c r="B36" s="117"/>
      <c r="C36" s="122">
        <v>6</v>
      </c>
      <c r="D36" s="46">
        <f>SUM(D37:D44)</f>
        <v>8</v>
      </c>
    </row>
    <row r="37" spans="1:4" outlineLevel="1">
      <c r="A37" s="69" t="s">
        <v>53</v>
      </c>
      <c r="B37" s="117">
        <f>('Scope details'!E37*Tariefkaart!B5)+('Scope details'!F37*Tariefkaart!B6)+('Scope details'!G37*Tariefkaart!B7)+('Scope details'!H37*Tariefkaart!B8)+('Scope details'!I37*Tariefkaart!B9)+('Scope details'!J37*Tariefkaart!B11)+('Scope details'!K37*Tariefkaart!B12)+('Scope details'!L37*Tariefkaart!B14)+('Scope details'!M37*Tariefkaart!B15)+('Scope details'!N37*Tariefkaart!B16)+('Scope details'!O37*Tariefkaart!B17)+('Scope details'!P37*Tariefkaart!B19)+('Scope details'!Q37*Tariefkaart!B20)+('Scope details'!R37*Tariefkaart!B25)+('Scope details'!S37*Tariefkaart!B26)+('Scope details'!T6)</f>
        <v>6970</v>
      </c>
      <c r="C37" s="52">
        <v>1</v>
      </c>
      <c r="D37" s="52">
        <v>1</v>
      </c>
    </row>
    <row r="38" spans="1:4" hidden="1" outlineLevel="1">
      <c r="A38" s="69" t="s">
        <v>55</v>
      </c>
      <c r="B38" s="117"/>
      <c r="C38" s="52"/>
      <c r="D38" s="52"/>
    </row>
    <row r="39" spans="1:4" hidden="1" outlineLevel="1">
      <c r="A39" s="69" t="s">
        <v>57</v>
      </c>
      <c r="B39" s="117"/>
      <c r="C39" s="52"/>
      <c r="D39" s="52"/>
    </row>
    <row r="40" spans="1:4" outlineLevel="1">
      <c r="A40" s="69" t="s">
        <v>59</v>
      </c>
      <c r="B40" s="117">
        <f>('Scope details'!E40*Tariefkaart!B5)+('Scope details'!F40*Tariefkaart!B6)+('Scope details'!G40*Tariefkaart!B7)+('Scope details'!H40*Tariefkaart!B8)+('Scope details'!I40*Tariefkaart!B9)+('Scope details'!J40*Tariefkaart!B11)+('Scope details'!K40*Tariefkaart!B12)+('Scope details'!L40*Tariefkaart!B14)+('Scope details'!M40*Tariefkaart!B15)+('Scope details'!N40*Tariefkaart!B16)+('Scope details'!O40*Tariefkaart!B17)+('Scope details'!P40*Tariefkaart!B19)+('Scope details'!Q40*Tariefkaart!B20)+('Scope details'!R40*Tariefkaart!B25)+('Scope details'!S40*Tariefkaart!B26)+('Scope details'!T6)</f>
        <v>11350</v>
      </c>
      <c r="C40" s="52">
        <v>1</v>
      </c>
      <c r="D40" s="52">
        <v>1</v>
      </c>
    </row>
    <row r="41" spans="1:4" outlineLevel="1">
      <c r="A41" s="69" t="s">
        <v>61</v>
      </c>
      <c r="B41" s="117">
        <f>('Scope details'!E41*Tariefkaart!B5)+('Scope details'!F41*Tariefkaart!B6)+('Scope details'!G41*Tariefkaart!B7)+('Scope details'!H41*Tariefkaart!B8)+('Scope details'!I41*Tariefkaart!B9)+('Scope details'!J41*Tariefkaart!B11)+('Scope details'!K41*Tariefkaart!B12)+('Scope details'!L41*Tariefkaart!B14)+('Scope details'!M41*Tariefkaart!B15)+('Scope details'!N41*Tariefkaart!B16)+('Scope details'!O41*Tariefkaart!B17)+('Scope details'!P41*Tariefkaart!B19)+('Scope details'!Q41*Tariefkaart!B20)+('Scope details'!R41*Tariefkaart!B25)+('Scope details'!S41*Tariefkaart!B26)+('Scope details'!T6)</f>
        <v>7810</v>
      </c>
      <c r="C41" s="52">
        <v>2</v>
      </c>
      <c r="D41" s="52">
        <v>3</v>
      </c>
    </row>
    <row r="42" spans="1:4" outlineLevel="1">
      <c r="A42" s="69" t="s">
        <v>63</v>
      </c>
      <c r="B42" s="117">
        <f>('Scope details'!E42*Tariefkaart!B5)+('Scope details'!F42*Tariefkaart!B6)+('Scope details'!G42*Tariefkaart!B7)+('Scope details'!H42*Tariefkaart!B8)+('Scope details'!I42*Tariefkaart!B9)+('Scope details'!J42*Tariefkaart!B11)+('Scope details'!K42*Tariefkaart!B12)+('Scope details'!L42*Tariefkaart!B14)+('Scope details'!M42*Tariefkaart!B15)+('Scope details'!N42*Tariefkaart!B16)+('Scope details'!O42*Tariefkaart!B17)+('Scope details'!P42*Tariefkaart!B19)+('Scope details'!Q42*Tariefkaart!B20)+('Scope details'!R42*Tariefkaart!B25)+('Scope details'!S42*Tariefkaart!B26)+('Scope details'!T6)</f>
        <v>7530</v>
      </c>
      <c r="C42" s="52">
        <v>2</v>
      </c>
      <c r="D42" s="50">
        <v>3</v>
      </c>
    </row>
    <row r="43" spans="1:4" hidden="1" outlineLevel="1">
      <c r="A43" s="69" t="s">
        <v>71</v>
      </c>
      <c r="B43" s="117"/>
      <c r="C43" s="52"/>
      <c r="D43" s="52"/>
    </row>
    <row r="44" spans="1:4" hidden="1" outlineLevel="1">
      <c r="A44" s="69" t="s">
        <v>67</v>
      </c>
      <c r="B44" s="117"/>
      <c r="C44" s="52"/>
      <c r="D44" s="52"/>
    </row>
    <row r="45" spans="1:4" ht="19">
      <c r="A45" s="68" t="s">
        <v>37</v>
      </c>
      <c r="B45" s="117"/>
      <c r="C45" s="53">
        <v>12</v>
      </c>
      <c r="D45" s="46">
        <f>SUM(D46:D53)</f>
        <v>19</v>
      </c>
    </row>
    <row r="46" spans="1:4" outlineLevel="1">
      <c r="A46" s="69" t="s">
        <v>53</v>
      </c>
      <c r="B46" s="117">
        <f>('Scope details'!E46*Tariefkaart!B5)+('Scope details'!F46*Tariefkaart!B6)+('Scope details'!G46*Tariefkaart!B7)+('Scope details'!H46*Tariefkaart!B8)+('Scope details'!I46*Tariefkaart!B9)+('Scope details'!J46*Tariefkaart!B11)+('Scope details'!K46*Tariefkaart!B12)+('Scope details'!L46*Tariefkaart!B14)+('Scope details'!M46*Tariefkaart!B15)+('Scope details'!N46*Tariefkaart!B16)+('Scope details'!O46*Tariefkaart!B17)+('Scope details'!P46*Tariefkaart!B19)+('Scope details'!Q46*Tariefkaart!B20)+('Scope details'!R46*Tariefkaart!B25)+('Scope details'!S46*Tariefkaart!B26)+('Scope details'!T6)</f>
        <v>4870</v>
      </c>
      <c r="C46" s="52">
        <v>2</v>
      </c>
      <c r="D46" s="52">
        <v>4</v>
      </c>
    </row>
    <row r="47" spans="1:4" outlineLevel="1">
      <c r="A47" s="69" t="s">
        <v>55</v>
      </c>
      <c r="B47" s="117">
        <f>('Scope details'!E47*Tariefkaart!B5)+('Scope details'!F47*Tariefkaart!B6)+('Scope details'!G47*Tariefkaart!B7)+('Scope details'!H47*Tariefkaart!B8)+('Scope details'!I47*Tariefkaart!B9)+('Scope details'!J47*Tariefkaart!B11)+('Scope details'!K47*Tariefkaart!B12)+('Scope details'!L47*Tariefkaart!B14)+('Scope details'!M47*Tariefkaart!B15)+('Scope details'!N47*Tariefkaart!B16)+('Scope details'!O47*Tariefkaart!B17)+('Scope details'!P47*Tariefkaart!B19)+('Scope details'!Q47*Tariefkaart!B20)+('Scope details'!R47*Tariefkaart!B25)+('Scope details'!S47*Tariefkaart!B26)+('Scope details'!T6)</f>
        <v>27360</v>
      </c>
      <c r="C47" s="52">
        <v>1</v>
      </c>
      <c r="D47" s="52"/>
    </row>
    <row r="48" spans="1:4" outlineLevel="1">
      <c r="A48" s="69" t="s">
        <v>57</v>
      </c>
      <c r="B48" s="117">
        <f>('Scope details'!E48*Tariefkaart!B5)+('Scope details'!F48*Tariefkaart!B6)+('Scope details'!G48*Tariefkaart!B7)+('Scope details'!H48*Tariefkaart!B8)+('Scope details'!I48*Tariefkaart!B9)+('Scope details'!J48*Tariefkaart!B11)+('Scope details'!K48*Tariefkaart!B12)+('Scope details'!L48*Tariefkaart!B14)+('Scope details'!M48*Tariefkaart!B15)+('Scope details'!N48*Tariefkaart!B16)+('Scope details'!O48*Tariefkaart!B17)+('Scope details'!P48*Tariefkaart!B19)+('Scope details'!Q48*Tariefkaart!B20)+('Scope details'!R48*Tariefkaart!B25)+('Scope details'!S48*Tariefkaart!B26)+('Scope details'!T6)</f>
        <v>10450</v>
      </c>
      <c r="C48" s="52">
        <v>1</v>
      </c>
      <c r="D48" s="52">
        <v>2</v>
      </c>
    </row>
    <row r="49" spans="1:4" outlineLevel="1">
      <c r="A49" s="69" t="s">
        <v>59</v>
      </c>
      <c r="B49" s="117">
        <f>('Scope details'!E49*Tariefkaart!B5)+('Scope details'!F49*Tariefkaart!B6)+('Scope details'!G49*Tariefkaart!B7)+('Scope details'!H49*Tariefkaart!B8)+('Scope details'!I49*Tariefkaart!B9)+('Scope details'!J49*Tariefkaart!B11)+('Scope details'!K49*Tariefkaart!B12)+('Scope details'!L49*Tariefkaart!B14)+('Scope details'!M49*Tariefkaart!B15)+('Scope details'!N49*Tariefkaart!B16)+('Scope details'!O49*Tariefkaart!B17)+('Scope details'!P49*Tariefkaart!B19)+('Scope details'!Q49*Tariefkaart!B20)+('Scope details'!R49*Tariefkaart!B25)+('Scope details'!S49*Tariefkaart!B26)+('Scope details'!T6)</f>
        <v>11350</v>
      </c>
      <c r="C49" s="52">
        <v>1</v>
      </c>
      <c r="D49" s="52">
        <v>1</v>
      </c>
    </row>
    <row r="50" spans="1:4" outlineLevel="1">
      <c r="A50" s="69" t="s">
        <v>61</v>
      </c>
      <c r="B50" s="117">
        <f>('Scope details'!E50*Tariefkaart!B5)+('Scope details'!F50*Tariefkaart!B6)+('Scope details'!G50*Tariefkaart!B7)+('Scope details'!H50*Tariefkaart!B8)+('Scope details'!I50*Tariefkaart!B9)+('Scope details'!J50*Tariefkaart!B11)+('Scope details'!K50*Tariefkaart!B12)+('Scope details'!L50*Tariefkaart!B14)+('Scope details'!M50*Tariefkaart!B15)+('Scope details'!N50*Tariefkaart!B16)+('Scope details'!O50*Tariefkaart!B17)+('Scope details'!P50*Tariefkaart!B19)+('Scope details'!Q50*Tariefkaart!B20)+('Scope details'!R50*Tariefkaart!B25)+('Scope details'!S50*Tariefkaart!B26)+('Scope details'!T6)</f>
        <v>7810</v>
      </c>
      <c r="C50" s="52">
        <v>3</v>
      </c>
      <c r="D50" s="52">
        <v>6</v>
      </c>
    </row>
    <row r="51" spans="1:4" outlineLevel="1">
      <c r="A51" s="69" t="s">
        <v>63</v>
      </c>
      <c r="B51" s="117">
        <f>('Scope details'!E51*Tariefkaart!B5)+('Scope details'!F51*Tariefkaart!B6)+('Scope details'!G51*Tariefkaart!B7)+('Scope details'!H51*Tariefkaart!B8)+('Scope details'!I51*Tariefkaart!B9)+('Scope details'!J51*Tariefkaart!B11)+('Scope details'!K51*Tariefkaart!B12)+('Scope details'!L51*Tariefkaart!B14)+('Scope details'!M51*Tariefkaart!B15)+('Scope details'!N51*Tariefkaart!B16)+('Scope details'!O51*Tariefkaart!B17)+('Scope details'!P51*Tariefkaart!B19)+('Scope details'!Q51*Tariefkaart!B20)+('Scope details'!R51*Tariefkaart!B25)+('Scope details'!S51*Tariefkaart!B26)+('Scope details'!T6)</f>
        <v>7530</v>
      </c>
      <c r="C51" s="52">
        <v>3</v>
      </c>
      <c r="D51" s="50">
        <v>6</v>
      </c>
    </row>
    <row r="52" spans="1:4" outlineLevel="1">
      <c r="A52" s="69" t="s">
        <v>108</v>
      </c>
      <c r="B52" s="117">
        <f>('Scope details'!E52*Tariefkaart!B5)+('Scope details'!F52*Tariefkaart!B6)+('Scope details'!G52*Tariefkaart!B7)+('Scope details'!H52*Tariefkaart!B8)+('Scope details'!I52*Tariefkaart!B9)+('Scope details'!J52*Tariefkaart!B11)+('Scope details'!K52*Tariefkaart!B12)+('Scope details'!L52*Tariefkaart!B14)+('Scope details'!M52*Tariefkaart!B15)+('Scope details'!N52*Tariefkaart!B16)+('Scope details'!O52*Tariefkaart!B17)+('Scope details'!P52*Tariefkaart!B19)+('Scope details'!Q52*Tariefkaart!B20)+('Scope details'!R52*Tariefkaart!B25)+('Scope details'!S52*Tariefkaart!B26)+('Scope details'!T6)</f>
        <v>12335</v>
      </c>
      <c r="C52" s="52"/>
      <c r="D52" s="52"/>
    </row>
    <row r="53" spans="1:4" outlineLevel="1">
      <c r="A53" s="69" t="s">
        <v>67</v>
      </c>
      <c r="B53" s="136" t="s">
        <v>68</v>
      </c>
      <c r="C53" s="52">
        <v>1</v>
      </c>
      <c r="D53" s="52"/>
    </row>
    <row r="54" spans="1:4" ht="19">
      <c r="A54" s="68" t="s">
        <v>39</v>
      </c>
      <c r="B54" s="117"/>
      <c r="C54" s="92"/>
      <c r="D54" s="92"/>
    </row>
    <row r="55" spans="1:4" ht="19">
      <c r="A55" s="68" t="s">
        <v>41</v>
      </c>
      <c r="B55" s="117"/>
      <c r="C55" s="53">
        <v>9</v>
      </c>
      <c r="D55" s="46">
        <f>SUM(D56:D63)</f>
        <v>3</v>
      </c>
    </row>
    <row r="56" spans="1:4" outlineLevel="1">
      <c r="A56" s="69" t="s">
        <v>53</v>
      </c>
      <c r="B56" s="117">
        <f>('Scope details'!E56*Tariefkaart!B5)+('Scope details'!F56*Tariefkaart!B6)+('Scope details'!G56*Tariefkaart!B7)+('Scope details'!H56*Tariefkaart!B8)+('Scope details'!I56*Tariefkaart!B9)+('Scope details'!J56*Tariefkaart!B11)+('Scope details'!K56*Tariefkaart!B12)+('Scope details'!L56*Tariefkaart!B14)+('Scope details'!M56*Tariefkaart!B15)+('Scope details'!N56*Tariefkaart!B16)+('Scope details'!O56*Tariefkaart!B17)+('Scope details'!P56*Tariefkaart!B19)+('Scope details'!Q56*Tariefkaart!B20)+('Scope details'!R56*Tariefkaart!B25)+('Scope details'!S56*Tariefkaart!B26)+('Scope details'!T6)</f>
        <v>6970</v>
      </c>
      <c r="C56" s="52">
        <v>2</v>
      </c>
      <c r="D56" s="52">
        <v>1</v>
      </c>
    </row>
    <row r="57" spans="1:4" outlineLevel="1">
      <c r="A57" s="69" t="s">
        <v>55</v>
      </c>
      <c r="B57" s="117">
        <f>('Scope details'!E57*Tariefkaart!B5)+('Scope details'!F57*Tariefkaart!B6)+('Scope details'!G57*Tariefkaart!B7)+('Scope details'!H57*Tariefkaart!B8)+('Scope details'!I57*Tariefkaart!B9)+('Scope details'!J57*Tariefkaart!B11)+('Scope details'!K57*Tariefkaart!B12)+('Scope details'!L57*Tariefkaart!B14)+('Scope details'!M57*Tariefkaart!B15)+('Scope details'!N57*Tariefkaart!B16)+('Scope details'!O57*Tariefkaart!B17)+('Scope details'!P57*Tariefkaart!B19)+('Scope details'!Q57*Tariefkaart!B20)+('Scope details'!R57*Tariefkaart!B25)+('Scope details'!S57*Tariefkaart!B26)+('Scope details'!T6)</f>
        <v>27360</v>
      </c>
      <c r="C57" s="52">
        <v>1</v>
      </c>
      <c r="D57" s="52">
        <v>1</v>
      </c>
    </row>
    <row r="58" spans="1:4" hidden="1" outlineLevel="1">
      <c r="A58" s="69" t="s">
        <v>57</v>
      </c>
      <c r="B58" s="117"/>
      <c r="C58" s="52"/>
      <c r="D58" s="52"/>
    </row>
    <row r="59" spans="1:4" outlineLevel="1">
      <c r="A59" s="69" t="s">
        <v>59</v>
      </c>
      <c r="B59" s="117">
        <f>('Scope details'!E59*Tariefkaart!B5)+('Scope details'!F59*Tariefkaart!B6)+('Scope details'!G59*Tariefkaart!B7)+('Scope details'!H59*Tariefkaart!B8)+('Scope details'!I59*Tariefkaart!B9)+('Scope details'!J59*Tariefkaart!B11)+('Scope details'!K59*Tariefkaart!B12)+('Scope details'!L59*Tariefkaart!B14)+('Scope details'!M59*Tariefkaart!B15)+('Scope details'!N59*Tariefkaart!B16)+('Scope details'!O59*Tariefkaart!B17)+('Scope details'!P59*Tariefkaart!B19)+('Scope details'!Q59*Tariefkaart!B20)+('Scope details'!R59*Tariefkaart!B25)+('Scope details'!S59*Tariefkaart!B26)+('Scope details'!T6)</f>
        <v>11350</v>
      </c>
      <c r="C59" s="52">
        <v>1</v>
      </c>
      <c r="D59" s="52">
        <v>1</v>
      </c>
    </row>
    <row r="60" spans="1:4" outlineLevel="1">
      <c r="A60" s="69" t="s">
        <v>61</v>
      </c>
      <c r="B60" s="117">
        <f>('Scope details'!E60*Tariefkaart!B5)+('Scope details'!F60*Tariefkaart!B6)+('Scope details'!G60*Tariefkaart!B7)+('Scope details'!H60*Tariefkaart!B8)+('Scope details'!I60*Tariefkaart!B9)+('Scope details'!J60*Tariefkaart!B11)+('Scope details'!K60*Tariefkaart!B12)+('Scope details'!L60*Tariefkaart!B14)+('Scope details'!M60*Tariefkaart!B15)+('Scope details'!N60*Tariefkaart!B16)+('Scope details'!O60*Tariefkaart!B17)+('Scope details'!P60*Tariefkaart!B19)+('Scope details'!Q60*Tariefkaart!B20)+('Scope details'!R60*Tariefkaart!B25)+('Scope details'!S60*Tariefkaart!B26)+('Scope details'!T6)</f>
        <v>7810</v>
      </c>
      <c r="C60" s="52">
        <v>2</v>
      </c>
      <c r="D60" s="52"/>
    </row>
    <row r="61" spans="1:4" outlineLevel="1">
      <c r="A61" s="69" t="s">
        <v>63</v>
      </c>
      <c r="B61" s="117">
        <f>('Scope details'!E61*Tariefkaart!B5)+('Scope details'!F61*Tariefkaart!B6)+('Scope details'!G61*Tariefkaart!B7)+('Scope details'!H61*Tariefkaart!B8)+('Scope details'!I61*Tariefkaart!B9)+('Scope details'!J61*Tariefkaart!B11)+('Scope details'!K61*Tariefkaart!B12)+('Scope details'!L61*Tariefkaart!B14)+('Scope details'!M61*Tariefkaart!B15)+('Scope details'!N61*Tariefkaart!B16)+('Scope details'!O61*Tariefkaart!B17)+('Scope details'!P61*Tariefkaart!B19)+('Scope details'!Q61*Tariefkaart!B20)+('Scope details'!R61*Tariefkaart!B25)+('Scope details'!S61*Tariefkaart!B26)+('Scope details'!T6)</f>
        <v>7530</v>
      </c>
      <c r="C61" s="52">
        <v>2</v>
      </c>
      <c r="D61" s="54"/>
    </row>
    <row r="62" spans="1:4" hidden="1" outlineLevel="1">
      <c r="A62" s="69" t="s">
        <v>71</v>
      </c>
      <c r="B62" s="117"/>
      <c r="C62" s="52"/>
      <c r="D62" s="52"/>
    </row>
    <row r="63" spans="1:4" outlineLevel="1">
      <c r="A63" s="69" t="s">
        <v>67</v>
      </c>
      <c r="B63" s="136" t="s">
        <v>68</v>
      </c>
      <c r="C63" s="52">
        <v>1</v>
      </c>
      <c r="D63" s="52"/>
    </row>
    <row r="64" spans="1:4" ht="19">
      <c r="A64" s="68" t="s">
        <v>43</v>
      </c>
      <c r="B64" s="117"/>
      <c r="C64" s="53">
        <v>11</v>
      </c>
      <c r="D64" s="46">
        <f>SUM(D65:D72)</f>
        <v>28</v>
      </c>
    </row>
    <row r="65" spans="1:4" outlineLevel="1">
      <c r="A65" s="69" t="s">
        <v>53</v>
      </c>
      <c r="B65" s="117">
        <f>('Scope details'!E65*Tariefkaart!B5)+('Scope details'!F65*Tariefkaart!B6)+('Scope details'!G65*Tariefkaart!B7)+('Scope details'!H65*Tariefkaart!B8)+('Scope details'!I65*Tariefkaart!B9)+('Scope details'!J65*Tariefkaart!B11)+('Scope details'!K65*Tariefkaart!B12)+('Scope details'!L65*Tariefkaart!B14)+('Scope details'!M65*Tariefkaart!B15)+('Scope details'!N65*Tariefkaart!B16)+('Scope details'!O65*Tariefkaart!B17)+('Scope details'!P65*Tariefkaart!B19)+('Scope details'!Q65*Tariefkaart!B20)+('Scope details'!R65*Tariefkaart!B25)+('Scope details'!S65*Tariefkaart!B26)+('Scope details'!T6)</f>
        <v>10980</v>
      </c>
      <c r="C65" s="52">
        <v>4</v>
      </c>
      <c r="D65" s="52">
        <v>7</v>
      </c>
    </row>
    <row r="66" spans="1:4" outlineLevel="1">
      <c r="A66" s="69" t="s">
        <v>55</v>
      </c>
      <c r="B66" s="117">
        <f>('Scope details'!E66*Tariefkaart!B5)+('Scope details'!F66*Tariefkaart!B6)+('Scope details'!G66*Tariefkaart!B7)+('Scope details'!H66*Tariefkaart!B8)+('Scope details'!I66*Tariefkaart!B9)+('Scope details'!J66*Tariefkaart!B11)+('Scope details'!K66*Tariefkaart!B12)+('Scope details'!L66*Tariefkaart!B14)+('Scope details'!M66*Tariefkaart!B15)+('Scope details'!N66*Tariefkaart!B16)+('Scope details'!O66*Tariefkaart!B17)+('Scope details'!P66*Tariefkaart!B19)+('Scope details'!Q66*Tariefkaart!B20)+('Scope details'!R66*Tariefkaart!B25)+('Scope details'!S66*Tariefkaart!B26)+('Scope details'!T6)</f>
        <v>27360</v>
      </c>
      <c r="C66" s="52"/>
      <c r="D66" s="52">
        <v>6</v>
      </c>
    </row>
    <row r="67" spans="1:4" outlineLevel="1">
      <c r="A67" s="69" t="s">
        <v>57</v>
      </c>
      <c r="B67" s="117">
        <f>('Scope details'!E67*Tariefkaart!B5)+('Scope details'!F67*Tariefkaart!B6)+('Scope details'!G67*Tariefkaart!B7)+('Scope details'!H67*Tariefkaart!B8)+('Scope details'!I67*Tariefkaart!B9)+('Scope details'!J67*Tariefkaart!B11)+('Scope details'!K67*Tariefkaart!B12)+('Scope details'!L67*Tariefkaart!B14)+('Scope details'!M67*Tariefkaart!B15)+('Scope details'!N67*Tariefkaart!B16)+('Scope details'!O67*Tariefkaart!B17)+('Scope details'!P67*Tariefkaart!B19)+('Scope details'!Q67*Tariefkaart!B20)+('Scope details'!R67*Tariefkaart!B25)+('Scope details'!S67*Tariefkaart!B26)+('Scope details'!T6)</f>
        <v>10710</v>
      </c>
      <c r="C67" s="52">
        <v>1</v>
      </c>
      <c r="D67" s="52">
        <v>3</v>
      </c>
    </row>
    <row r="68" spans="1:4" hidden="1" outlineLevel="1">
      <c r="A68" s="69" t="s">
        <v>59</v>
      </c>
      <c r="B68" s="117"/>
      <c r="C68" s="52"/>
      <c r="D68" s="52"/>
    </row>
    <row r="69" spans="1:4" outlineLevel="1">
      <c r="A69" s="69" t="s">
        <v>61</v>
      </c>
      <c r="B69" s="117">
        <f>('Scope details'!E69*Tariefkaart!B5)+('Scope details'!F69*Tariefkaart!B6)+('Scope details'!G69*Tariefkaart!B7)+('Scope details'!H69*Tariefkaart!B8)+('Scope details'!I69*Tariefkaart!B9)+('Scope details'!J69*Tariefkaart!B11)+('Scope details'!K69*Tariefkaart!B12)+('Scope details'!L69*Tariefkaart!B14)+('Scope details'!M69*Tariefkaart!B15)+('Scope details'!N69*Tariefkaart!B16)+('Scope details'!O69*Tariefkaart!B17)+('Scope details'!P69*Tariefkaart!B19)+('Scope details'!Q69*Tariefkaart!B20)+('Scope details'!R69*Tariefkaart!B25)+('Scope details'!S69*Tariefkaart!B26)+('Scope details'!T6)</f>
        <v>7810</v>
      </c>
      <c r="C69" s="52">
        <v>3</v>
      </c>
      <c r="D69" s="52">
        <v>6</v>
      </c>
    </row>
    <row r="70" spans="1:4" outlineLevel="1">
      <c r="A70" s="69" t="s">
        <v>63</v>
      </c>
      <c r="B70" s="117">
        <f>('Scope details'!E70*Tariefkaart!B5)+('Scope details'!F70*Tariefkaart!B6)+('Scope details'!G70*Tariefkaart!B7)+('Scope details'!H70*Tariefkaart!B8)+('Scope details'!I70*Tariefkaart!B9)+('Scope details'!J70*Tariefkaart!B11)+('Scope details'!K70*Tariefkaart!B12)+('Scope details'!L70*Tariefkaart!B14)+('Scope details'!M70*Tariefkaart!B15)+('Scope details'!N70*Tariefkaart!B16)+('Scope details'!O70*Tariefkaart!B17)+('Scope details'!P70*Tariefkaart!B19)+('Scope details'!Q70*Tariefkaart!B20)+('Scope details'!R70*Tariefkaart!B25)+('Scope details'!S70*Tariefkaart!B26)+('Scope details'!T6)</f>
        <v>7530</v>
      </c>
      <c r="C70" s="52">
        <v>3</v>
      </c>
      <c r="D70" s="50">
        <v>6</v>
      </c>
    </row>
    <row r="71" spans="1:4" outlineLevel="1">
      <c r="A71" s="69" t="s">
        <v>109</v>
      </c>
      <c r="B71" s="117">
        <f>('Scope details'!E71*Tariefkaart!B5)+('Scope details'!F71*Tariefkaart!B6)+('Scope details'!G71*Tariefkaart!B7)+('Scope details'!H71*Tariefkaart!B8)+('Scope details'!I71*Tariefkaart!B9)+('Scope details'!J71*Tariefkaart!B11)+('Scope details'!K71*Tariefkaart!B12)+('Scope details'!L71*Tariefkaart!B14)+('Scope details'!M71*Tariefkaart!B15)+('Scope details'!N71*Tariefkaart!B16)+('Scope details'!O71*Tariefkaart!B17)+('Scope details'!P71*Tariefkaart!B19)+('Scope details'!Q71*Tariefkaart!B20)+('Scope details'!R71*Tariefkaart!B25)+('Scope details'!S71*Tariefkaart!B26)+('Scope details'!T6)</f>
        <v>7435</v>
      </c>
      <c r="C71" s="52"/>
      <c r="D71" s="52"/>
    </row>
    <row r="72" spans="1:4" hidden="1" outlineLevel="1">
      <c r="A72" s="69" t="s">
        <v>67</v>
      </c>
      <c r="B72" s="117"/>
      <c r="C72" s="52"/>
      <c r="D72" s="52"/>
    </row>
    <row r="73" spans="1:4" ht="19">
      <c r="A73" s="68" t="s">
        <v>80</v>
      </c>
      <c r="B73" s="117"/>
      <c r="C73" s="53">
        <v>15</v>
      </c>
      <c r="D73" s="46">
        <f>SUM(D74:D81)</f>
        <v>29</v>
      </c>
    </row>
    <row r="74" spans="1:4" outlineLevel="1">
      <c r="A74" s="69" t="s">
        <v>53</v>
      </c>
      <c r="B74" s="117">
        <f>('Scope details'!E74*Tariefkaart!B5)+('Scope details'!F74*Tariefkaart!B6)+('Scope details'!G74*Tariefkaart!B7)+('Scope details'!H74*Tariefkaart!B8)+('Scope details'!I74*Tariefkaart!B9)+('Scope details'!J74*Tariefkaart!B11)+('Scope details'!K74*Tariefkaart!B12)+('Scope details'!L74*Tariefkaart!B14)+('Scope details'!M74*Tariefkaart!B15)+('Scope details'!N74*Tariefkaart!B16)+('Scope details'!O74*Tariefkaart!B17)+('Scope details'!P74*Tariefkaart!B19)+('Scope details'!Q74*Tariefkaart!B20)+('Scope details'!R74*Tariefkaart!B25)+('Scope details'!S74*Tariefkaart!B26)+('Scope details'!T6)</f>
        <v>10980</v>
      </c>
      <c r="C74" s="52">
        <v>2</v>
      </c>
      <c r="D74" s="52">
        <v>5</v>
      </c>
    </row>
    <row r="75" spans="1:4" outlineLevel="1">
      <c r="A75" s="69" t="s">
        <v>55</v>
      </c>
      <c r="B75" s="117">
        <f>('Scope details'!E75*Tariefkaart!B5)+('Scope details'!F75*Tariefkaart!B6)+('Scope details'!G75*Tariefkaart!B7)+('Scope details'!H75*Tariefkaart!B8)+('Scope details'!I75*Tariefkaart!B9)+('Scope details'!J75*Tariefkaart!B11)+('Scope details'!K75*Tariefkaart!B12)+('Scope details'!L75*Tariefkaart!B14)+('Scope details'!M75*Tariefkaart!B15)+('Scope details'!N75*Tariefkaart!B16)+('Scope details'!O75*Tariefkaart!B17)+('Scope details'!P75*Tariefkaart!B19)+('Scope details'!Q75*Tariefkaart!B20)+('Scope details'!R75*Tariefkaart!B25)+('Scope details'!S75*Tariefkaart!B26)+('Scope details'!T6)</f>
        <v>27360</v>
      </c>
      <c r="C75" s="52">
        <v>2</v>
      </c>
      <c r="D75" s="52">
        <v>5</v>
      </c>
    </row>
    <row r="76" spans="1:4" outlineLevel="1">
      <c r="A76" s="69" t="s">
        <v>57</v>
      </c>
      <c r="B76" s="117">
        <f>('Scope details'!E76*Tariefkaart!B5)+('Scope details'!F76*Tariefkaart!B6)+('Scope details'!G76*Tariefkaart!B7)+('Scope details'!H76*Tariefkaart!B8)+('Scope details'!I76*Tariefkaart!B9)+('Scope details'!J76*Tariefkaart!B11)+('Scope details'!K76*Tariefkaart!B12)+('Scope details'!L76*Tariefkaart!B14)+('Scope details'!M76*Tariefkaart!B15)+('Scope details'!N76*Tariefkaart!B16)+('Scope details'!O76*Tariefkaart!B17)+('Scope details'!P76*Tariefkaart!B19)+('Scope details'!Q76*Tariefkaart!B20)+('Scope details'!R76*Tariefkaart!B25)+('Scope details'!S76*Tariefkaart!B26)+('Scope details'!T6)</f>
        <v>10450</v>
      </c>
      <c r="C76" s="52">
        <v>2</v>
      </c>
      <c r="D76" s="52">
        <v>2</v>
      </c>
    </row>
    <row r="77" spans="1:4" outlineLevel="1">
      <c r="A77" s="69" t="s">
        <v>59</v>
      </c>
      <c r="B77" s="117">
        <f>('Scope details'!E77*Tariefkaart!B5)+('Scope details'!F77*Tariefkaart!B6)+('Scope details'!G77*Tariefkaart!B7)+('Scope details'!H77*Tariefkaart!B8)+('Scope details'!I77*Tariefkaart!B9)+('Scope details'!J77*Tariefkaart!B11)+('Scope details'!K77*Tariefkaart!B12)+('Scope details'!L77*Tariefkaart!B14)+('Scope details'!M77*Tariefkaart!B15)+('Scope details'!N77*Tariefkaart!B16)+('Scope details'!O77*Tariefkaart!B17)+('Scope details'!P77*Tariefkaart!B19)+('Scope details'!Q77*Tariefkaart!B20)+('Scope details'!R77*Tariefkaart!B25)+('Scope details'!S77*Tariefkaart!B26)+('Scope details'!T6)</f>
        <v>11350</v>
      </c>
      <c r="C77" s="52">
        <v>1</v>
      </c>
      <c r="D77" s="52">
        <v>3</v>
      </c>
    </row>
    <row r="78" spans="1:4" outlineLevel="1">
      <c r="A78" s="69" t="s">
        <v>61</v>
      </c>
      <c r="B78" s="117">
        <f>('Scope details'!E78*Tariefkaart!B5)+('Scope details'!F78*Tariefkaart!B6)+('Scope details'!G78*Tariefkaart!B7)+('Scope details'!H78*Tariefkaart!B8)+('Scope details'!I78*Tariefkaart!B9)+('Scope details'!J78*Tariefkaart!B11)+('Scope details'!K78*Tariefkaart!B12)+('Scope details'!L78*Tariefkaart!B14)+('Scope details'!M78*Tariefkaart!B15)+('Scope details'!N78*Tariefkaart!B16)+('Scope details'!O78*Tariefkaart!B17)+('Scope details'!P78*Tariefkaart!B19)+('Scope details'!Q78*Tariefkaart!B20)+('Scope details'!R78*Tariefkaart!B25)+('Scope details'!S78*Tariefkaart!B26)+('Scope details'!T6)</f>
        <v>7810</v>
      </c>
      <c r="C78" s="52">
        <v>3</v>
      </c>
      <c r="D78" s="52">
        <v>8</v>
      </c>
    </row>
    <row r="79" spans="1:4" outlineLevel="1">
      <c r="A79" s="69" t="s">
        <v>63</v>
      </c>
      <c r="B79" s="117">
        <f>('Scope details'!E79*Tariefkaart!B5)+('Scope details'!F79*Tariefkaart!B6)+('Scope details'!G79*Tariefkaart!B7)+('Scope details'!H79*Tariefkaart!B8)+('Scope details'!I79*Tariefkaart!B9)+('Scope details'!J79*Tariefkaart!B11)+('Scope details'!K79*Tariefkaart!B12)+('Scope details'!L79*Tariefkaart!B14)+('Scope details'!M79*Tariefkaart!B15)+('Scope details'!N79*Tariefkaart!B16)+('Scope details'!O79*Tariefkaart!B17)+('Scope details'!P79*Tariefkaart!B19)+('Scope details'!Q79*Tariefkaart!B20)+('Scope details'!R79*Tariefkaart!B25)+('Scope details'!S79*Tariefkaart!B26)+('Scope details'!T6)</f>
        <v>7530</v>
      </c>
      <c r="C79" s="52">
        <v>3</v>
      </c>
      <c r="D79" s="50">
        <v>6</v>
      </c>
    </row>
    <row r="80" spans="1:4" outlineLevel="1">
      <c r="A80" s="69" t="s">
        <v>110</v>
      </c>
      <c r="B80" s="117">
        <f>('Scope details'!E80*Tariefkaart!B5)+('Scope details'!F80*Tariefkaart!B6)+('Scope details'!G80*Tariefkaart!B7)+('Scope details'!H80*Tariefkaart!B8)+('Scope details'!I80*Tariefkaart!B9)+('Scope details'!J80*Tariefkaart!B11)+('Scope details'!K80*Tariefkaart!B12)+('Scope details'!L80*Tariefkaart!B14)+('Scope details'!M80*Tariefkaart!B15)+('Scope details'!N80*Tariefkaart!B16)+('Scope details'!O80*Tariefkaart!B17)+('Scope details'!P80*Tariefkaart!B19)+('Scope details'!Q80*Tariefkaart!B20)+('Scope details'!R80*Tariefkaart!B25)+('Scope details'!S80*Tariefkaart!B26)+('Scope details'!T6)</f>
        <v>12335</v>
      </c>
      <c r="C80" s="52"/>
      <c r="D80" s="52"/>
    </row>
    <row r="81" spans="1:5" outlineLevel="1">
      <c r="A81" s="69" t="s">
        <v>67</v>
      </c>
      <c r="B81" s="117">
        <f>('Scope details'!E81*Tariefkaart!B5)+('Scope details'!F81*Tariefkaart!B6)+('Scope details'!G81*Tariefkaart!B7)+('Scope details'!H81*Tariefkaart!B8)+('Scope details'!I81*Tariefkaart!B9)+('Scope details'!J81*Tariefkaart!B11)+('Scope details'!K81*Tariefkaart!B12)+('Scope details'!L81*Tariefkaart!B14)+('Scope details'!M81*Tariefkaart!B15)+('Scope details'!N81*Tariefkaart!B16)+('Scope details'!O81*Tariefkaart!B17)+('Scope details'!P81*Tariefkaart!B19)+('Scope details'!Q81*Tariefkaart!B20)+('Scope details'!R81*Tariefkaart!B25)+('Scope details'!S81*Tariefkaart!B26)+('Scope details'!T6)</f>
        <v>0</v>
      </c>
      <c r="C81" s="52">
        <v>2</v>
      </c>
      <c r="D81" s="52"/>
    </row>
    <row r="82" spans="1:5" ht="19">
      <c r="A82" s="68" t="s">
        <v>82</v>
      </c>
      <c r="B82" s="117"/>
      <c r="C82" s="53"/>
      <c r="D82" s="53"/>
    </row>
    <row r="83" spans="1:5" ht="19">
      <c r="A83" s="68" t="s">
        <v>83</v>
      </c>
      <c r="B83" s="117"/>
      <c r="C83" s="53">
        <v>30</v>
      </c>
      <c r="D83" s="53">
        <f>SUM(D84:D91)</f>
        <v>187</v>
      </c>
    </row>
    <row r="84" spans="1:5" outlineLevel="1">
      <c r="A84" s="69" t="s">
        <v>53</v>
      </c>
      <c r="B84" s="117">
        <f>('Scope details'!E84*Tariefkaart!B5)+('Scope details'!F84*Tariefkaart!B6)+('Scope details'!G84*Tariefkaart!B7)+('Scope details'!H84*Tariefkaart!B8)+('Scope details'!I84*Tariefkaart!B9)+('Scope details'!J84*Tariefkaart!B11)+('Scope details'!K84*Tariefkaart!B12)+('Scope details'!L84*Tariefkaart!B14)+('Scope details'!M84*Tariefkaart!B15)+('Scope details'!N84*Tariefkaart!B16)+('Scope details'!O84*Tariefkaart!B17)+('Scope details'!P84*Tariefkaart!B19)+('Scope details'!Q84*Tariefkaart!B20)+('Scope details'!R84*Tariefkaart!B25)+('Scope details'!S84*Tariefkaart!B26)+('Scope details'!T6)</f>
        <v>9940</v>
      </c>
      <c r="C84" s="52">
        <v>1</v>
      </c>
      <c r="D84" s="52">
        <v>10</v>
      </c>
    </row>
    <row r="85" spans="1:5" hidden="1" outlineLevel="1">
      <c r="A85" s="69" t="s">
        <v>55</v>
      </c>
      <c r="B85" s="117"/>
      <c r="C85" s="52"/>
      <c r="D85" s="52"/>
    </row>
    <row r="86" spans="1:5" outlineLevel="1">
      <c r="A86" s="69" t="s">
        <v>57</v>
      </c>
      <c r="B86" s="117">
        <f>('Scope details'!E86*Tariefkaart!B5)+('Scope details'!F86*Tariefkaart!B6)+('Scope details'!G86*Tariefkaart!B7)+('Scope details'!H86*Tariefkaart!B8)+('Scope details'!I86*Tariefkaart!B9)+('Scope details'!J86*Tariefkaart!B11)+('Scope details'!K86*Tariefkaart!B12)+('Scope details'!L86*Tariefkaart!B14)+('Scope details'!M86*Tariefkaart!B15)+('Scope details'!N86*Tariefkaart!B16)+('Scope details'!O86*Tariefkaart!B17)+('Scope details'!P86*Tariefkaart!B19)+('Scope details'!Q86*Tariefkaart!B20)+('Scope details'!R86*Tariefkaart!B25)+('Scope details'!S86*Tariefkaart!B26)+('Scope details'!T6)</f>
        <v>9930</v>
      </c>
      <c r="C86" s="52">
        <v>5</v>
      </c>
      <c r="D86" s="52"/>
    </row>
    <row r="87" spans="1:5" outlineLevel="1">
      <c r="A87" s="69" t="s">
        <v>59</v>
      </c>
      <c r="B87" s="117">
        <f>('Scope details'!E87*Tariefkaart!B5)+('Scope details'!F87*Tariefkaart!B6)+('Scope details'!G87*Tariefkaart!B7)+('Scope details'!H87*Tariefkaart!B8)+('Scope details'!I87*Tariefkaart!B9)+('Scope details'!J87*Tariefkaart!B11)+('Scope details'!K87*Tariefkaart!B12)+('Scope details'!L87*Tariefkaart!B14)+('Scope details'!M87*Tariefkaart!B15)+('Scope details'!N87*Tariefkaart!B16)+('Scope details'!O87*Tariefkaart!B17)+('Scope details'!P87*Tariefkaart!B19)+('Scope details'!Q87*Tariefkaart!B20)+('Scope details'!R87*Tariefkaart!B25)+('Scope details'!S87*Tariefkaart!B26)+('Scope details'!T6)</f>
        <v>11350</v>
      </c>
      <c r="C87" s="52">
        <v>2</v>
      </c>
      <c r="D87" s="52"/>
    </row>
    <row r="88" spans="1:5" outlineLevel="1">
      <c r="A88" s="69" t="s">
        <v>61</v>
      </c>
      <c r="B88" s="117">
        <f>('Scope details'!E88*Tariefkaart!B5)+('Scope details'!F88*Tariefkaart!B6)+('Scope details'!G88*Tariefkaart!B7)+('Scope details'!H88*Tariefkaart!B8)+('Scope details'!I88*Tariefkaart!B9)+('Scope details'!J88*Tariefkaart!B11)+('Scope details'!K88*Tariefkaart!B12)+('Scope details'!L88*Tariefkaart!B14)+('Scope details'!M88*Tariefkaart!B15)+('Scope details'!N88*Tariefkaart!B16)+('Scope details'!O88*Tariefkaart!B17)+('Scope details'!P88*Tariefkaart!B19)+('Scope details'!Q88*Tariefkaart!B20)+('Scope details'!R88*Tariefkaart!B25)+('Scope details'!S88*Tariefkaart!B26)+('Scope details'!T6)</f>
        <v>7810</v>
      </c>
      <c r="C88" s="52">
        <v>10</v>
      </c>
      <c r="D88" s="52">
        <v>66</v>
      </c>
      <c r="E88" s="30" t="s">
        <v>84</v>
      </c>
    </row>
    <row r="89" spans="1:5" outlineLevel="1">
      <c r="A89" s="69" t="s">
        <v>63</v>
      </c>
      <c r="B89" s="117">
        <f>('Scope details'!E89*Tariefkaart!B5)+('Scope details'!F89*Tariefkaart!B6)+('Scope details'!G89*Tariefkaart!B7)+('Scope details'!H89*Tariefkaart!B8)+('Scope details'!I89*Tariefkaart!B9)+('Scope details'!J89*Tariefkaart!B11)+('Scope details'!K89*Tariefkaart!B12)+('Scope details'!L89*Tariefkaart!B14)+('Scope details'!M89*Tariefkaart!B15)+('Scope details'!N89*Tariefkaart!B16)+('Scope details'!O89*Tariefkaart!B17)+('Scope details'!P89*Tariefkaart!B19)+('Scope details'!Q89*Tariefkaart!B20)+('Scope details'!R89*Tariefkaart!B25)+('Scope details'!S89*Tariefkaart!B26)+('Scope details'!T6)</f>
        <v>7530</v>
      </c>
      <c r="C89" s="52">
        <v>10</v>
      </c>
      <c r="D89" s="50">
        <v>110</v>
      </c>
      <c r="E89" s="30" t="s">
        <v>84</v>
      </c>
    </row>
    <row r="90" spans="1:5" hidden="1" outlineLevel="1">
      <c r="A90" s="69" t="s">
        <v>71</v>
      </c>
      <c r="B90" s="67"/>
      <c r="C90" s="52"/>
      <c r="D90" s="52"/>
    </row>
    <row r="91" spans="1:5" outlineLevel="1">
      <c r="A91" s="69" t="s">
        <v>67</v>
      </c>
      <c r="B91" s="67">
        <f>('Scope details'!E91*Tariefkaart!B5)+('Scope details'!F91*Tariefkaart!B6)+('Scope details'!G91*Tariefkaart!B7)+('Scope details'!H91*Tariefkaart!B8)+('Scope details'!I91*Tariefkaart!B9)+('Scope details'!J91*Tariefkaart!B11)+('Scope details'!K91*Tariefkaart!B12)+('Scope details'!L91*Tariefkaart!B14)+('Scope details'!M91*Tariefkaart!B15)+('Scope details'!N91*Tariefkaart!B16)+('Scope details'!O91*Tariefkaart!B17)+('Scope details'!P91*Tariefkaart!B19)+('Scope details'!Q91*Tariefkaart!B20)+('Scope details'!R91*Tariefkaart!B25)+('Scope details'!S91*Tariefkaart!B26)+('Scope details'!T6)</f>
        <v>0</v>
      </c>
      <c r="C91" s="52">
        <v>2</v>
      </c>
      <c r="D91" s="52">
        <v>1</v>
      </c>
    </row>
    <row r="92" spans="1:5">
      <c r="A92" s="65" t="s">
        <v>87</v>
      </c>
      <c r="B92" s="66">
        <f>B93</f>
        <v>0</v>
      </c>
      <c r="C92" s="66"/>
      <c r="D92" s="66"/>
    </row>
    <row r="93" spans="1:5">
      <c r="A93" s="64" t="s">
        <v>88</v>
      </c>
      <c r="B93" s="120"/>
      <c r="C93" s="137"/>
      <c r="D93" s="137"/>
    </row>
    <row r="94" spans="1:5" ht="31.5" customHeight="1">
      <c r="A94" s="57" t="s">
        <v>91</v>
      </c>
      <c r="B94" s="58" t="s">
        <v>92</v>
      </c>
      <c r="C94" s="129"/>
      <c r="D94" s="58"/>
      <c r="E94" s="59"/>
    </row>
    <row r="95" spans="1:5" ht="16">
      <c r="A95" s="60" t="s">
        <v>93</v>
      </c>
      <c r="B95" s="61"/>
      <c r="C95" s="130"/>
      <c r="D95" s="62"/>
    </row>
    <row r="96" spans="1:5" ht="16">
      <c r="A96" s="60" t="s">
        <v>94</v>
      </c>
      <c r="B96" s="61"/>
      <c r="C96" s="131"/>
      <c r="D96" s="62"/>
      <c r="E96" s="63"/>
    </row>
    <row r="97" spans="1:10" ht="16">
      <c r="A97" s="60" t="s">
        <v>95</v>
      </c>
      <c r="B97" s="61"/>
      <c r="C97" s="130"/>
      <c r="D97" s="62"/>
      <c r="E97" s="63"/>
    </row>
    <row r="98" spans="1:10" ht="16">
      <c r="A98" s="60" t="s">
        <v>96</v>
      </c>
      <c r="B98" s="61"/>
      <c r="C98" s="131"/>
      <c r="D98" s="62"/>
      <c r="E98" s="63"/>
    </row>
    <row r="99" spans="1:10" ht="80">
      <c r="A99" s="65" t="s">
        <v>111</v>
      </c>
      <c r="B99" s="66">
        <f>B3+B7+B17+B92</f>
        <v>838560</v>
      </c>
      <c r="C99" s="66"/>
      <c r="D99" s="66"/>
      <c r="E99" s="156" t="s">
        <v>223</v>
      </c>
      <c r="F99" s="15"/>
      <c r="G99" s="15"/>
      <c r="H99" s="15"/>
      <c r="I99" s="15"/>
      <c r="J99" s="15"/>
    </row>
    <row r="100" spans="1:10">
      <c r="B100" s="121"/>
    </row>
    <row r="101" spans="1:10">
      <c r="B101" s="70"/>
    </row>
    <row r="102" spans="1:10">
      <c r="B102" s="70"/>
    </row>
    <row r="109" spans="1:10" ht="15" customHeight="1"/>
    <row r="138" spans="3:3">
      <c r="C138" s="71"/>
    </row>
  </sheetData>
  <mergeCells count="10">
    <mergeCell ref="C4:D6"/>
    <mergeCell ref="C8:D8"/>
    <mergeCell ref="C9:D9"/>
    <mergeCell ref="C10:D10"/>
    <mergeCell ref="C11:D11"/>
    <mergeCell ref="C12:D12"/>
    <mergeCell ref="C13:D13"/>
    <mergeCell ref="C14:D14"/>
    <mergeCell ref="C15:D15"/>
    <mergeCell ref="C16:D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6832F-AFE2-8F4C-AC0C-2536F050DFE3}">
  <dimension ref="A1:C28"/>
  <sheetViews>
    <sheetView topLeftCell="A3" zoomScale="110" zoomScaleNormal="110" workbookViewId="0">
      <selection activeCell="F9" sqref="F9"/>
    </sheetView>
  </sheetViews>
  <sheetFormatPr baseColWidth="10" defaultColWidth="11.5" defaultRowHeight="15"/>
  <cols>
    <col min="1" max="1" width="40.33203125" bestFit="1" customWidth="1"/>
    <col min="2" max="2" width="12.33203125" customWidth="1"/>
    <col min="3" max="3" width="53" customWidth="1"/>
    <col min="6" max="6" width="10.83203125" customWidth="1"/>
  </cols>
  <sheetData>
    <row r="1" spans="1:3">
      <c r="A1" s="22" t="s">
        <v>112</v>
      </c>
    </row>
    <row r="2" spans="1:3">
      <c r="A2" s="30"/>
    </row>
    <row r="3" spans="1:3" ht="16" thickBot="1"/>
    <row r="4" spans="1:3" ht="17" thickBot="1">
      <c r="A4" s="108" t="s">
        <v>113</v>
      </c>
      <c r="B4" s="139" t="s">
        <v>114</v>
      </c>
      <c r="C4" s="110" t="s">
        <v>115</v>
      </c>
    </row>
    <row r="5" spans="1:3">
      <c r="A5" s="33" t="s">
        <v>116</v>
      </c>
      <c r="B5" s="141">
        <v>175</v>
      </c>
      <c r="C5" s="109"/>
    </row>
    <row r="6" spans="1:3">
      <c r="A6" s="31" t="s">
        <v>6</v>
      </c>
      <c r="B6" s="142">
        <v>160</v>
      </c>
      <c r="C6" s="106"/>
    </row>
    <row r="7" spans="1:3">
      <c r="A7" s="31" t="s">
        <v>117</v>
      </c>
      <c r="B7" s="142">
        <v>140</v>
      </c>
      <c r="C7" s="106"/>
    </row>
    <row r="8" spans="1:3">
      <c r="A8" s="31" t="s">
        <v>8</v>
      </c>
      <c r="B8" s="148">
        <v>130</v>
      </c>
      <c r="C8" s="106"/>
    </row>
    <row r="9" spans="1:3">
      <c r="A9" s="31" t="s">
        <v>9</v>
      </c>
      <c r="B9" s="142">
        <v>125</v>
      </c>
      <c r="C9" s="106"/>
    </row>
    <row r="10" spans="1:3">
      <c r="A10" s="31"/>
      <c r="B10" s="142"/>
      <c r="C10" s="106"/>
    </row>
    <row r="11" spans="1:3">
      <c r="A11" s="31" t="s">
        <v>10</v>
      </c>
      <c r="B11" s="142">
        <v>175</v>
      </c>
      <c r="C11" s="106"/>
    </row>
    <row r="12" spans="1:3">
      <c r="A12" s="31" t="s">
        <v>11</v>
      </c>
      <c r="B12" s="142">
        <v>160</v>
      </c>
      <c r="C12" s="106"/>
    </row>
    <row r="13" spans="1:3">
      <c r="A13" s="31"/>
      <c r="B13" s="142"/>
      <c r="C13" s="106"/>
    </row>
    <row r="14" spans="1:3">
      <c r="A14" s="31" t="s">
        <v>12</v>
      </c>
      <c r="B14" s="148">
        <v>175</v>
      </c>
      <c r="C14" s="106"/>
    </row>
    <row r="15" spans="1:3">
      <c r="A15" s="31" t="s">
        <v>13</v>
      </c>
      <c r="B15" s="142">
        <v>160</v>
      </c>
      <c r="C15" s="106"/>
    </row>
    <row r="16" spans="1:3">
      <c r="A16" s="31" t="s">
        <v>14</v>
      </c>
      <c r="B16" s="142">
        <v>150</v>
      </c>
      <c r="C16" s="106"/>
    </row>
    <row r="17" spans="1:3">
      <c r="A17" s="31" t="s">
        <v>118</v>
      </c>
      <c r="B17" s="142">
        <v>130</v>
      </c>
      <c r="C17" s="106"/>
    </row>
    <row r="18" spans="1:3">
      <c r="A18" s="31"/>
      <c r="B18" s="142"/>
      <c r="C18" s="106"/>
    </row>
    <row r="19" spans="1:3">
      <c r="A19" s="31" t="s">
        <v>16</v>
      </c>
      <c r="B19" s="142">
        <v>140</v>
      </c>
      <c r="C19" s="106"/>
    </row>
    <row r="20" spans="1:3">
      <c r="A20" s="31" t="s">
        <v>17</v>
      </c>
      <c r="B20" s="142">
        <v>135</v>
      </c>
      <c r="C20" s="106"/>
    </row>
    <row r="21" spans="1:3">
      <c r="A21" s="31"/>
      <c r="B21" s="143"/>
      <c r="C21" s="106"/>
    </row>
    <row r="22" spans="1:3">
      <c r="A22" s="31" t="s">
        <v>119</v>
      </c>
      <c r="B22" s="142">
        <v>140</v>
      </c>
      <c r="C22" s="106"/>
    </row>
    <row r="23" spans="1:3" ht="16" thickBot="1">
      <c r="A23" s="32" t="s">
        <v>120</v>
      </c>
      <c r="B23" s="149">
        <v>125</v>
      </c>
      <c r="C23" s="107"/>
    </row>
    <row r="24" spans="1:3" ht="17" thickBot="1">
      <c r="A24" s="108" t="s">
        <v>121</v>
      </c>
      <c r="B24" s="144" t="s">
        <v>114</v>
      </c>
      <c r="C24" s="105" t="s">
        <v>115</v>
      </c>
    </row>
    <row r="25" spans="1:3">
      <c r="A25" s="115" t="s">
        <v>122</v>
      </c>
      <c r="B25" s="145">
        <v>110</v>
      </c>
      <c r="C25" s="116"/>
    </row>
    <row r="26" spans="1:3">
      <c r="A26" s="111" t="s">
        <v>19</v>
      </c>
      <c r="B26" s="143">
        <v>130</v>
      </c>
      <c r="C26" s="112"/>
    </row>
    <row r="27" spans="1:3">
      <c r="A27" s="111" t="s">
        <v>123</v>
      </c>
      <c r="B27" s="143">
        <v>130</v>
      </c>
      <c r="C27" s="112"/>
    </row>
    <row r="28" spans="1:3" ht="60.75" customHeight="1" thickBot="1">
      <c r="A28" s="113" t="s">
        <v>124</v>
      </c>
      <c r="B28" s="140" t="s">
        <v>125</v>
      </c>
      <c r="C28" s="114"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59319-3B2B-46FB-8D3A-E347A1E54144}">
  <dimension ref="A1:D63"/>
  <sheetViews>
    <sheetView topLeftCell="A36" zoomScale="90" zoomScaleNormal="90" workbookViewId="0">
      <selection activeCell="G42" sqref="G42"/>
    </sheetView>
  </sheetViews>
  <sheetFormatPr baseColWidth="10" defaultColWidth="8.83203125" defaultRowHeight="15"/>
  <cols>
    <col min="1" max="1" width="64.1640625" style="20" customWidth="1"/>
    <col min="2" max="4" width="45.33203125" style="21" customWidth="1"/>
  </cols>
  <sheetData>
    <row r="1" spans="1:4" ht="119.25" customHeight="1">
      <c r="A1" s="2"/>
      <c r="B1" s="189" t="s">
        <v>127</v>
      </c>
      <c r="C1" s="190"/>
      <c r="D1" s="191"/>
    </row>
    <row r="2" spans="1:4" ht="20" customHeight="1">
      <c r="A2" s="192" t="s">
        <v>128</v>
      </c>
      <c r="B2" s="193"/>
      <c r="C2" s="193"/>
      <c r="D2" s="194"/>
    </row>
    <row r="3" spans="1:4" ht="20" customHeight="1">
      <c r="A3" s="3" t="s">
        <v>129</v>
      </c>
      <c r="B3" s="195" t="s">
        <v>197</v>
      </c>
      <c r="C3" s="195"/>
      <c r="D3" s="195"/>
    </row>
    <row r="4" spans="1:4" ht="20" customHeight="1">
      <c r="A4" s="3" t="s">
        <v>130</v>
      </c>
      <c r="B4" s="195" t="s">
        <v>198</v>
      </c>
      <c r="C4" s="195"/>
      <c r="D4" s="195"/>
    </row>
    <row r="5" spans="1:4" ht="20" customHeight="1">
      <c r="A5" s="3" t="s">
        <v>131</v>
      </c>
      <c r="B5" s="195" t="s">
        <v>200</v>
      </c>
      <c r="C5" s="195"/>
      <c r="D5" s="195"/>
    </row>
    <row r="6" spans="1:4" ht="20" customHeight="1">
      <c r="A6" s="3" t="s">
        <v>132</v>
      </c>
      <c r="B6" s="195" t="s">
        <v>199</v>
      </c>
      <c r="C6" s="195"/>
      <c r="D6" s="195"/>
    </row>
    <row r="7" spans="1:4" ht="20" customHeight="1">
      <c r="A7" s="3" t="s">
        <v>133</v>
      </c>
      <c r="B7" s="195" t="s">
        <v>201</v>
      </c>
      <c r="C7" s="195"/>
      <c r="D7" s="195"/>
    </row>
    <row r="8" spans="1:4" ht="20" customHeight="1">
      <c r="A8" s="3" t="s">
        <v>134</v>
      </c>
      <c r="B8" s="196" t="s">
        <v>185</v>
      </c>
      <c r="C8" s="195"/>
      <c r="D8" s="195"/>
    </row>
    <row r="9" spans="1:4" ht="20" customHeight="1">
      <c r="A9" s="3" t="s">
        <v>135</v>
      </c>
      <c r="B9" s="196" t="s">
        <v>186</v>
      </c>
      <c r="C9" s="195"/>
      <c r="D9" s="195"/>
    </row>
    <row r="10" spans="1:4" ht="20" customHeight="1">
      <c r="A10" s="3" t="s">
        <v>136</v>
      </c>
      <c r="B10" s="195" t="s">
        <v>237</v>
      </c>
      <c r="C10" s="195"/>
      <c r="D10" s="195"/>
    </row>
    <row r="11" spans="1:4" ht="20" customHeight="1">
      <c r="A11" s="3" t="s">
        <v>137</v>
      </c>
      <c r="B11" s="195" t="s">
        <v>230</v>
      </c>
      <c r="C11" s="195"/>
      <c r="D11" s="195"/>
    </row>
    <row r="12" spans="1:4" ht="20" customHeight="1">
      <c r="A12" s="3" t="s">
        <v>138</v>
      </c>
      <c r="B12" s="188" t="s">
        <v>193</v>
      </c>
      <c r="C12" s="188"/>
      <c r="D12" s="188"/>
    </row>
    <row r="13" spans="1:4" ht="20" customHeight="1">
      <c r="A13" s="4" t="s">
        <v>139</v>
      </c>
      <c r="B13" s="188" t="s">
        <v>192</v>
      </c>
      <c r="C13" s="188"/>
      <c r="D13" s="188"/>
    </row>
    <row r="14" spans="1:4" ht="20" customHeight="1">
      <c r="A14" s="4" t="s">
        <v>140</v>
      </c>
      <c r="B14" s="195" t="s">
        <v>202</v>
      </c>
      <c r="C14" s="195"/>
      <c r="D14" s="195"/>
    </row>
    <row r="15" spans="1:4" ht="20" customHeight="1">
      <c r="A15" s="3" t="s">
        <v>141</v>
      </c>
      <c r="B15" s="195" t="s">
        <v>187</v>
      </c>
      <c r="C15" s="195"/>
      <c r="D15" s="195"/>
    </row>
    <row r="16" spans="1:4" ht="19.5" customHeight="1">
      <c r="A16" s="192" t="s">
        <v>142</v>
      </c>
      <c r="B16" s="193"/>
      <c r="C16" s="193"/>
      <c r="D16" s="194"/>
    </row>
    <row r="17" spans="1:4" ht="20" customHeight="1">
      <c r="A17" s="3" t="s">
        <v>143</v>
      </c>
      <c r="B17" s="188" t="s">
        <v>188</v>
      </c>
      <c r="C17" s="188"/>
      <c r="D17" s="188"/>
    </row>
    <row r="18" spans="1:4" ht="20" customHeight="1">
      <c r="A18" s="3" t="s">
        <v>144</v>
      </c>
      <c r="B18" s="188" t="s">
        <v>209</v>
      </c>
      <c r="C18" s="188"/>
      <c r="D18" s="188"/>
    </row>
    <row r="19" spans="1:4" ht="20" customHeight="1">
      <c r="A19" s="3" t="s">
        <v>145</v>
      </c>
      <c r="B19" s="197" t="s">
        <v>189</v>
      </c>
      <c r="C19" s="188"/>
      <c r="D19" s="188"/>
    </row>
    <row r="20" spans="1:4" ht="20" customHeight="1">
      <c r="A20" s="3" t="s">
        <v>146</v>
      </c>
      <c r="B20" s="188"/>
      <c r="C20" s="188"/>
      <c r="D20" s="188"/>
    </row>
    <row r="21" spans="1:4" ht="20" customHeight="1">
      <c r="A21" s="3" t="s">
        <v>147</v>
      </c>
      <c r="B21" s="188" t="s">
        <v>222</v>
      </c>
      <c r="C21" s="188"/>
      <c r="D21" s="188"/>
    </row>
    <row r="22" spans="1:4" ht="20" customHeight="1">
      <c r="A22" s="3" t="s">
        <v>148</v>
      </c>
      <c r="B22" s="188" t="s">
        <v>190</v>
      </c>
      <c r="C22" s="188"/>
      <c r="D22" s="188"/>
    </row>
    <row r="23" spans="1:4" ht="20" customHeight="1">
      <c r="A23" s="192" t="s">
        <v>149</v>
      </c>
      <c r="B23" s="193"/>
      <c r="C23" s="193"/>
      <c r="D23" s="194"/>
    </row>
    <row r="24" spans="1:4" ht="42.75" customHeight="1">
      <c r="A24" s="3" t="s">
        <v>150</v>
      </c>
      <c r="B24" s="188" t="s">
        <v>224</v>
      </c>
      <c r="C24" s="188"/>
      <c r="D24" s="188"/>
    </row>
    <row r="25" spans="1:4" ht="166" customHeight="1">
      <c r="A25" s="3" t="s">
        <v>151</v>
      </c>
      <c r="B25" s="188" t="s">
        <v>191</v>
      </c>
      <c r="C25" s="188"/>
      <c r="D25" s="188"/>
    </row>
    <row r="26" spans="1:4" ht="117" customHeight="1">
      <c r="A26" s="3" t="s">
        <v>152</v>
      </c>
      <c r="B26" s="198" t="s">
        <v>204</v>
      </c>
      <c r="C26" s="188"/>
      <c r="D26" s="188"/>
    </row>
    <row r="27" spans="1:4" ht="19.5" customHeight="1">
      <c r="A27" s="3" t="s">
        <v>153</v>
      </c>
      <c r="B27" s="153">
        <f>15163385.75+575942.03</f>
        <v>15739327.779999999</v>
      </c>
      <c r="C27" s="153" t="s">
        <v>203</v>
      </c>
      <c r="D27" s="153"/>
    </row>
    <row r="28" spans="1:4" ht="42.75" customHeight="1">
      <c r="A28" s="3" t="s">
        <v>154</v>
      </c>
      <c r="B28" s="199" t="s">
        <v>1</v>
      </c>
      <c r="C28" s="199"/>
      <c r="D28" s="5" t="s">
        <v>155</v>
      </c>
    </row>
    <row r="29" spans="1:4" ht="42.75" customHeight="1">
      <c r="A29" s="6" t="s">
        <v>156</v>
      </c>
      <c r="B29" s="200" t="s">
        <v>78</v>
      </c>
      <c r="C29" s="200"/>
      <c r="D29" s="7" t="s">
        <v>78</v>
      </c>
    </row>
    <row r="30" spans="1:4" ht="42.75" customHeight="1">
      <c r="A30" s="6" t="s">
        <v>157</v>
      </c>
      <c r="B30" s="200"/>
      <c r="C30" s="200"/>
      <c r="D30" s="7"/>
    </row>
    <row r="31" spans="1:4" ht="42.75" customHeight="1">
      <c r="A31" s="6" t="s">
        <v>158</v>
      </c>
      <c r="B31" s="200"/>
      <c r="C31" s="200"/>
      <c r="D31" s="7"/>
    </row>
    <row r="32" spans="1:4" ht="42.75" customHeight="1">
      <c r="A32" s="6" t="s">
        <v>159</v>
      </c>
      <c r="B32" s="200"/>
      <c r="C32" s="200"/>
      <c r="D32" s="7"/>
    </row>
    <row r="33" spans="1:4" ht="42.75" customHeight="1">
      <c r="A33" s="3" t="s">
        <v>160</v>
      </c>
      <c r="B33" s="188" t="s">
        <v>78</v>
      </c>
      <c r="C33" s="188"/>
      <c r="D33" s="188"/>
    </row>
    <row r="34" spans="1:4" ht="42.75" customHeight="1">
      <c r="A34" s="8" t="s">
        <v>161</v>
      </c>
      <c r="B34" s="9" t="s">
        <v>162</v>
      </c>
      <c r="C34" s="9" t="s">
        <v>163</v>
      </c>
      <c r="D34" s="9" t="s">
        <v>164</v>
      </c>
    </row>
    <row r="35" spans="1:4" ht="42.75" customHeight="1">
      <c r="A35" s="10" t="s">
        <v>165</v>
      </c>
      <c r="B35" s="25" t="s">
        <v>225</v>
      </c>
      <c r="C35" s="25" t="s">
        <v>227</v>
      </c>
      <c r="D35" s="26" t="s">
        <v>228</v>
      </c>
    </row>
    <row r="36" spans="1:4" ht="144">
      <c r="A36" s="10" t="s">
        <v>166</v>
      </c>
      <c r="B36" s="27" t="s">
        <v>226</v>
      </c>
      <c r="C36" s="27" t="s">
        <v>233</v>
      </c>
      <c r="D36" s="27" t="s">
        <v>229</v>
      </c>
    </row>
    <row r="37" spans="1:4" ht="42.75" customHeight="1">
      <c r="A37" s="11" t="s">
        <v>167</v>
      </c>
      <c r="B37" s="9" t="s">
        <v>168</v>
      </c>
      <c r="C37" s="9" t="s">
        <v>169</v>
      </c>
      <c r="D37" s="9" t="s">
        <v>170</v>
      </c>
    </row>
    <row r="38" spans="1:4" ht="42.75" customHeight="1">
      <c r="A38" s="10" t="s">
        <v>171</v>
      </c>
      <c r="B38" s="155" t="s">
        <v>211</v>
      </c>
      <c r="C38" s="155" t="s">
        <v>212</v>
      </c>
      <c r="D38" s="155" t="s">
        <v>213</v>
      </c>
    </row>
    <row r="39" spans="1:4" ht="42.75" customHeight="1">
      <c r="A39" s="12" t="s">
        <v>172</v>
      </c>
      <c r="B39" s="201" t="s">
        <v>236</v>
      </c>
      <c r="C39" s="201"/>
      <c r="D39" s="201"/>
    </row>
    <row r="40" spans="1:4" ht="16">
      <c r="A40" s="12" t="s">
        <v>173</v>
      </c>
      <c r="B40" s="188"/>
      <c r="C40" s="188"/>
      <c r="D40" s="188"/>
    </row>
    <row r="41" spans="1:4" ht="146" customHeight="1">
      <c r="A41" s="13" t="s">
        <v>174</v>
      </c>
      <c r="B41" s="188" t="s">
        <v>214</v>
      </c>
      <c r="C41" s="188"/>
      <c r="D41" s="188"/>
    </row>
    <row r="42" spans="1:4" s="15" customFormat="1" ht="57" customHeight="1">
      <c r="A42" s="14" t="s">
        <v>175</v>
      </c>
      <c r="B42" s="9" t="s">
        <v>176</v>
      </c>
      <c r="C42" s="9" t="s">
        <v>177</v>
      </c>
      <c r="D42" s="9" t="s">
        <v>178</v>
      </c>
    </row>
    <row r="43" spans="1:4" ht="16">
      <c r="A43" s="6" t="s">
        <v>179</v>
      </c>
      <c r="B43" s="26" t="s">
        <v>205</v>
      </c>
      <c r="C43" s="26" t="s">
        <v>221</v>
      </c>
      <c r="D43" s="26" t="s">
        <v>234</v>
      </c>
    </row>
    <row r="44" spans="1:4" ht="19.5" customHeight="1">
      <c r="A44" s="6" t="s">
        <v>180</v>
      </c>
      <c r="B44" s="16" t="s">
        <v>210</v>
      </c>
      <c r="C44" s="16" t="s">
        <v>216</v>
      </c>
      <c r="D44" s="16" t="s">
        <v>235</v>
      </c>
    </row>
    <row r="45" spans="1:4" ht="16">
      <c r="A45" s="6" t="s">
        <v>181</v>
      </c>
      <c r="B45" s="25" t="s">
        <v>206</v>
      </c>
      <c r="C45" s="25" t="s">
        <v>217</v>
      </c>
      <c r="D45" s="25" t="s">
        <v>206</v>
      </c>
    </row>
    <row r="46" spans="1:4" ht="19.5" customHeight="1">
      <c r="A46" s="10" t="s">
        <v>182</v>
      </c>
      <c r="B46" s="154" t="s">
        <v>208</v>
      </c>
      <c r="C46" s="17" t="s">
        <v>218</v>
      </c>
      <c r="D46" s="25" t="s">
        <v>231</v>
      </c>
    </row>
    <row r="47" spans="1:4" ht="19.5" customHeight="1">
      <c r="A47" s="10" t="s">
        <v>183</v>
      </c>
      <c r="B47" s="28"/>
      <c r="C47" s="158" t="s">
        <v>220</v>
      </c>
      <c r="D47" s="28"/>
    </row>
    <row r="48" spans="1:4" ht="19.5" customHeight="1">
      <c r="A48" s="10" t="s">
        <v>184</v>
      </c>
      <c r="B48" s="154" t="s">
        <v>207</v>
      </c>
      <c r="C48" s="157" t="s">
        <v>219</v>
      </c>
      <c r="D48" s="154" t="s">
        <v>232</v>
      </c>
    </row>
    <row r="49" spans="1:4">
      <c r="A49" s="18"/>
      <c r="B49" s="19"/>
      <c r="C49" s="19"/>
      <c r="D49" s="19"/>
    </row>
    <row r="50" spans="1:4">
      <c r="A50" s="18"/>
      <c r="B50" s="19"/>
      <c r="C50" s="19"/>
      <c r="D50" s="19"/>
    </row>
    <row r="51" spans="1:4">
      <c r="A51" s="18"/>
      <c r="B51" s="19"/>
      <c r="C51" s="19"/>
      <c r="D51" s="19"/>
    </row>
    <row r="52" spans="1:4">
      <c r="A52" s="29"/>
      <c r="B52" s="19"/>
      <c r="C52" s="19"/>
      <c r="D52" s="19"/>
    </row>
    <row r="53" spans="1:4">
      <c r="A53" s="18"/>
      <c r="B53" s="19"/>
      <c r="C53" s="19"/>
      <c r="D53" s="19"/>
    </row>
    <row r="54" spans="1:4">
      <c r="A54" s="18"/>
      <c r="B54" s="19"/>
      <c r="C54" s="19"/>
      <c r="D54" s="19"/>
    </row>
    <row r="55" spans="1:4">
      <c r="A55" s="18"/>
      <c r="B55" s="19"/>
      <c r="C55" s="19"/>
      <c r="D55" s="19"/>
    </row>
    <row r="56" spans="1:4">
      <c r="A56" s="18"/>
      <c r="B56" s="19"/>
      <c r="C56" s="19"/>
      <c r="D56" s="19"/>
    </row>
    <row r="57" spans="1:4">
      <c r="A57" s="18"/>
      <c r="B57" s="19"/>
      <c r="C57" s="19"/>
      <c r="D57" s="19"/>
    </row>
    <row r="58" spans="1:4">
      <c r="A58" s="18"/>
      <c r="B58" s="19"/>
      <c r="C58" s="19"/>
      <c r="D58" s="19"/>
    </row>
    <row r="59" spans="1:4">
      <c r="A59" s="18"/>
      <c r="B59" s="19"/>
      <c r="C59" s="19"/>
      <c r="D59" s="19"/>
    </row>
    <row r="60" spans="1:4">
      <c r="A60" s="18"/>
      <c r="B60" s="19"/>
      <c r="C60" s="19"/>
      <c r="D60" s="19"/>
    </row>
    <row r="61" spans="1:4">
      <c r="A61" s="18"/>
      <c r="B61" s="19"/>
      <c r="C61" s="19"/>
      <c r="D61" s="19"/>
    </row>
    <row r="62" spans="1:4">
      <c r="A62" s="18"/>
      <c r="B62" s="19"/>
      <c r="C62" s="19"/>
      <c r="D62" s="19"/>
    </row>
    <row r="63" spans="1:4">
      <c r="A63" s="18"/>
      <c r="B63" s="19"/>
      <c r="C63" s="19"/>
      <c r="D63" s="19"/>
    </row>
  </sheetData>
  <mergeCells count="35">
    <mergeCell ref="B41:D41"/>
    <mergeCell ref="B25:D25"/>
    <mergeCell ref="B26:D26"/>
    <mergeCell ref="B28:C28"/>
    <mergeCell ref="B29:C29"/>
    <mergeCell ref="B30:C30"/>
    <mergeCell ref="B31:C31"/>
    <mergeCell ref="B32:C32"/>
    <mergeCell ref="B33:D33"/>
    <mergeCell ref="B39:D39"/>
    <mergeCell ref="B40:D40"/>
    <mergeCell ref="B24:D24"/>
    <mergeCell ref="B13:D13"/>
    <mergeCell ref="B14:D14"/>
    <mergeCell ref="B15:D15"/>
    <mergeCell ref="A16:D16"/>
    <mergeCell ref="B17:D17"/>
    <mergeCell ref="B18:D18"/>
    <mergeCell ref="B19:D19"/>
    <mergeCell ref="B20:D20"/>
    <mergeCell ref="B21:D21"/>
    <mergeCell ref="B22:D22"/>
    <mergeCell ref="A23:D23"/>
    <mergeCell ref="B12:D12"/>
    <mergeCell ref="B1:D1"/>
    <mergeCell ref="A2:D2"/>
    <mergeCell ref="B3:D3"/>
    <mergeCell ref="B4:D4"/>
    <mergeCell ref="B5:D5"/>
    <mergeCell ref="B6:D6"/>
    <mergeCell ref="B7:D7"/>
    <mergeCell ref="B8:D8"/>
    <mergeCell ref="B9:D9"/>
    <mergeCell ref="B10:D10"/>
    <mergeCell ref="B11:D11"/>
  </mergeCells>
  <hyperlinks>
    <hyperlink ref="B8" r:id="rId1" xr:uid="{41F06D6D-839A-6749-B8D4-519A6B5FE7C1}"/>
    <hyperlink ref="B9" r:id="rId2" xr:uid="{D573375E-B83A-6945-A06F-DED92BBCF59D}"/>
    <hyperlink ref="B19" r:id="rId3" xr:uid="{3CA860B9-5BA0-0544-825B-C26ACFF7ECA6}"/>
    <hyperlink ref="C48" r:id="rId4" xr:uid="{C691D301-BD78-A145-B199-62840C4C2047}"/>
    <hyperlink ref="D48" r:id="rId5" xr:uid="{CAC10317-0C91-FA4A-9DEE-989539BB1D94}"/>
    <hyperlink ref="B48" r:id="rId6" xr:uid="{A7141FCB-2790-A448-88AA-FD5A2B055DC8}"/>
  </hyperlinks>
  <pageMargins left="0.7" right="0.7" top="0.75" bottom="0.75" header="0.3" footer="0.3"/>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adea91a-ba38-446b-9f59-dde0b89e20db" xsi:nil="true"/>
    <lcf76f155ced4ddcb4097134ff3c332f xmlns="8c04d107-c0af-4df4-9f6e-d39177973fb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846ED034E27F4790A6515BD6FFA57A" ma:contentTypeVersion="13" ma:contentTypeDescription="Een nieuw document maken." ma:contentTypeScope="" ma:versionID="a53227fe129eae242eaea8ef6a623de5">
  <xsd:schema xmlns:xsd="http://www.w3.org/2001/XMLSchema" xmlns:xs="http://www.w3.org/2001/XMLSchema" xmlns:p="http://schemas.microsoft.com/office/2006/metadata/properties" xmlns:ns2="8c04d107-c0af-4df4-9f6e-d39177973fb1" xmlns:ns3="8adea91a-ba38-446b-9f59-dde0b89e20db" targetNamespace="http://schemas.microsoft.com/office/2006/metadata/properties" ma:root="true" ma:fieldsID="911a2b6e206e7de957dc9693aeb45bf5" ns2:_="" ns3:_="">
    <xsd:import namespace="8c04d107-c0af-4df4-9f6e-d39177973fb1"/>
    <xsd:import namespace="8adea91a-ba38-446b-9f59-dde0b89e20d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04d107-c0af-4df4-9f6e-d39177973f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e2d42d7-7cb0-4c27-bf45-9b4ed919cb7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dea91a-ba38-446b-9f59-dde0b89e20d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0165621-88ca-4af6-bf86-c3ec1c5ed716}" ma:internalName="TaxCatchAll" ma:showField="CatchAllData" ma:web="8adea91a-ba38-446b-9f59-dde0b89e20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553EF7-140B-4483-9DD4-B5F5DA5F251C}">
  <ds:schemaRefs>
    <ds:schemaRef ds:uri="http://purl.org/dc/dcmitype/"/>
    <ds:schemaRef ds:uri="http://purl.org/dc/terms/"/>
    <ds:schemaRef ds:uri="http://schemas.microsoft.com/office/2006/metadata/properties"/>
    <ds:schemaRef ds:uri="http://schemas.microsoft.com/office/2006/documentManagement/types"/>
    <ds:schemaRef ds:uri="http://purl.org/dc/elements/1.1/"/>
    <ds:schemaRef ds:uri="8c04d107-c0af-4df4-9f6e-d39177973fb1"/>
    <ds:schemaRef ds:uri="http://schemas.microsoft.com/office/infopath/2007/PartnerControls"/>
    <ds:schemaRef ds:uri="http://schemas.openxmlformats.org/package/2006/metadata/core-properties"/>
    <ds:schemaRef ds:uri="8adea91a-ba38-446b-9f59-dde0b89e20db"/>
    <ds:schemaRef ds:uri="http://www.w3.org/XML/1998/namespace"/>
  </ds:schemaRefs>
</ds:datastoreItem>
</file>

<file path=customXml/itemProps2.xml><?xml version="1.0" encoding="utf-8"?>
<ds:datastoreItem xmlns:ds="http://schemas.openxmlformats.org/officeDocument/2006/customXml" ds:itemID="{8D4E2980-6A2C-4D29-8E21-1D2375CAF2BE}">
  <ds:schemaRefs>
    <ds:schemaRef ds:uri="http://schemas.microsoft.com/sharepoint/v3/contenttype/forms"/>
  </ds:schemaRefs>
</ds:datastoreItem>
</file>

<file path=customXml/itemProps3.xml><?xml version="1.0" encoding="utf-8"?>
<ds:datastoreItem xmlns:ds="http://schemas.openxmlformats.org/officeDocument/2006/customXml" ds:itemID="{B9D60C92-5E98-4A24-AA07-15E02EC3DB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04d107-c0af-4df4-9f6e-d39177973fb1"/>
    <ds:schemaRef ds:uri="8adea91a-ba38-446b-9f59-dde0b89e20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Scope details</vt:lpstr>
      <vt:lpstr>Scope Costs</vt:lpstr>
      <vt:lpstr>Tariefkaart</vt:lpstr>
      <vt:lpstr>Supplier info</vt:lpstr>
    </vt:vector>
  </TitlesOfParts>
  <Manager/>
  <Company>A.S.Watson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Pruis, Jedidja</dc:creator>
  <cp:keywords/>
  <dc:description/>
  <cp:lastModifiedBy>Mattias Vermeire</cp:lastModifiedBy>
  <cp:revision/>
  <dcterms:created xsi:type="dcterms:W3CDTF">2018-03-21T14:06:54Z</dcterms:created>
  <dcterms:modified xsi:type="dcterms:W3CDTF">2024-02-15T14:32:08Z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0x01010042846ED034E27F4790A6515BD6FFA57A</vt:lpwstr>
  </property>
  <property fmtid="{D5CDD505-2E9C-101B-9397-08002B2CF9AE}" pid="3" name="MediaServiceImageTags">
    <vt:lpwstr/>
  </property>
</Properties>
</file>